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7005" activeTab="6"/>
  </bookViews>
  <sheets>
    <sheet name="титульный" sheetId="1" r:id="rId1"/>
    <sheet name="1.2" sheetId="2" r:id="rId2"/>
    <sheet name="1.4" sheetId="3" r:id="rId3"/>
    <sheet name="1.6" sheetId="4" r:id="rId4"/>
    <sheet name="2.1" sheetId="5" r:id="rId5"/>
    <sheet name="2.3" sheetId="6" r:id="rId6"/>
    <sheet name="2.5" sheetId="7" r:id="rId7"/>
    <sheet name="2.7" sheetId="8" r:id="rId8"/>
    <sheet name="2.11" sheetId="9" r:id="rId9"/>
    <sheet name="3" sheetId="10" r:id="rId10"/>
  </sheets>
  <calcPr calcId="145621" refMode="R1C1"/>
</workbook>
</file>

<file path=xl/calcChain.xml><?xml version="1.0" encoding="utf-8"?>
<calcChain xmlns="http://schemas.openxmlformats.org/spreadsheetml/2006/main">
  <c r="Q23" i="2" l="1"/>
  <c r="F15" i="4"/>
  <c r="I14" i="10" l="1"/>
  <c r="H14" i="10"/>
  <c r="N6" i="9"/>
  <c r="F6" i="9"/>
  <c r="P23" i="2" l="1"/>
  <c r="F23" i="2"/>
  <c r="I21" i="10" l="1"/>
  <c r="H21" i="10"/>
  <c r="F52" i="7"/>
  <c r="F55" i="6"/>
  <c r="O6" i="9"/>
  <c r="O17" i="8"/>
  <c r="N17" i="8"/>
  <c r="F17" i="8"/>
  <c r="A4" i="8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O52" i="7"/>
  <c r="N52" i="7"/>
  <c r="A4" i="7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O55" i="6"/>
  <c r="N55" i="6"/>
  <c r="A4" i="6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O4" i="5"/>
  <c r="N4" i="5"/>
  <c r="F4" i="5"/>
  <c r="Q15" i="4"/>
  <c r="P15" i="4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Q4" i="3"/>
  <c r="P4" i="3"/>
  <c r="F4" i="3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</calcChain>
</file>

<file path=xl/sharedStrings.xml><?xml version="1.0" encoding="utf-8"?>
<sst xmlns="http://schemas.openxmlformats.org/spreadsheetml/2006/main" count="1912" uniqueCount="572">
  <si>
    <t>1.2. Нежилые помещения</t>
  </si>
  <si>
    <t>N п\п</t>
  </si>
  <si>
    <t>Реестровый №</t>
  </si>
  <si>
    <t>Наименование</t>
  </si>
  <si>
    <t>Дата регистрации</t>
  </si>
  <si>
    <t>Балансодержатель</t>
  </si>
  <si>
    <t>Балансовая стоимость</t>
  </si>
  <si>
    <t>Площадь</t>
  </si>
  <si>
    <t>Адрес</t>
  </si>
  <si>
    <t>Дата ввода в эксплуатацию</t>
  </si>
  <si>
    <t>Кадастровый №</t>
  </si>
  <si>
    <t>Срок службы</t>
  </si>
  <si>
    <t>Вид пользования</t>
  </si>
  <si>
    <t>Дата док-та юр.регистрации</t>
  </si>
  <si>
    <t>№ док-та юр.регистрации</t>
  </si>
  <si>
    <t>Дата окончания срока службы</t>
  </si>
  <si>
    <t>Износ</t>
  </si>
  <si>
    <t>Остаточная стоимость</t>
  </si>
  <si>
    <t>МОЛ</t>
  </si>
  <si>
    <t>Марка</t>
  </si>
  <si>
    <t>Инвентарный №</t>
  </si>
  <si>
    <t>Дата амортизации</t>
  </si>
  <si>
    <t>№</t>
  </si>
  <si>
    <t>Право</t>
  </si>
  <si>
    <t>Примечание</t>
  </si>
  <si>
    <t>Дата регистрации в органах юстиции</t>
  </si>
  <si>
    <t>Регистрация в органах юстиции</t>
  </si>
  <si>
    <t>Кадастровая стоимость</t>
  </si>
  <si>
    <t>Целевое назначение</t>
  </si>
  <si>
    <t>Документ</t>
  </si>
  <si>
    <t>54.018.00.0102.000057</t>
  </si>
  <si>
    <t>детская площадка</t>
  </si>
  <si>
    <t>Администрация Никоновского сельсовета</t>
  </si>
  <si>
    <t/>
  </si>
  <si>
    <t>В оперативном управлении</t>
  </si>
  <si>
    <t xml:space="preserve">  -   -</t>
  </si>
  <si>
    <t>Сидоров Сергей Валентинович</t>
  </si>
  <si>
    <t>11011300001</t>
  </si>
  <si>
    <t xml:space="preserve">Акт сверки с Администрация Никоновского сельсовета ИНН: 5431103930 </t>
  </si>
  <si>
    <t>54.018.00.0102.000058</t>
  </si>
  <si>
    <t>дом-музей В.Е.Бирюкова</t>
  </si>
  <si>
    <t>11011200001</t>
  </si>
  <si>
    <t>54.018.00.0102.000063</t>
  </si>
  <si>
    <t>мемориальная доска с именами погибших</t>
  </si>
  <si>
    <t>11011200005</t>
  </si>
  <si>
    <t>54.018.00.0102.000064</t>
  </si>
  <si>
    <t>мемориальная стела партизанам</t>
  </si>
  <si>
    <t>11011200007</t>
  </si>
  <si>
    <t>54.018.00.0102.000065</t>
  </si>
  <si>
    <t>металическое ограждение в комплекте со столбами</t>
  </si>
  <si>
    <t>11011200006</t>
  </si>
  <si>
    <t>54.018.00.0102.000067</t>
  </si>
  <si>
    <t>площадка из тротуарной плитки</t>
  </si>
  <si>
    <t>11011300002</t>
  </si>
  <si>
    <t>1.4. Земельные участки</t>
  </si>
  <si>
    <t>Категория земель</t>
  </si>
  <si>
    <t>Вид разрешенного использования</t>
  </si>
  <si>
    <t>54.018.00.0104.000059</t>
  </si>
  <si>
    <t>зем.участок под башней д.Никоново</t>
  </si>
  <si>
    <t>11031100001</t>
  </si>
  <si>
    <t>Акт сверки с Администрация Никоновского сельсовета ИНН: 5431103930 (поступления в Реестр) №1 от 19.12.2019 -</t>
  </si>
  <si>
    <t>1.6. Недвижимое имущество казны</t>
  </si>
  <si>
    <t>54.018.00.0106.000047</t>
  </si>
  <si>
    <t>агрегат эл.насосный водогрейный центробежный</t>
  </si>
  <si>
    <t>хозяйственное ведение</t>
  </si>
  <si>
    <t>11085112534</t>
  </si>
  <si>
    <t>54.018.00.0106.000048</t>
  </si>
  <si>
    <t>11085112533</t>
  </si>
  <si>
    <t>54.018.00.0106.000049</t>
  </si>
  <si>
    <t>внутрипоселенческая дорога ул.Береговая</t>
  </si>
  <si>
    <t>11085112525</t>
  </si>
  <si>
    <t>54.018.00.0106.000050</t>
  </si>
  <si>
    <t>внутрипоселенческая дорога ул.Гагарина  414м</t>
  </si>
  <si>
    <t>11085112529</t>
  </si>
  <si>
    <t>54.018.00.0106.000051</t>
  </si>
  <si>
    <t>внутрипоселенческая дорога ул.Красковская  431м</t>
  </si>
  <si>
    <t>11085112528</t>
  </si>
  <si>
    <t>54.018.00.0106.000052</t>
  </si>
  <si>
    <t>внутрипоселенческая дорога ул.Новая 623м</t>
  </si>
  <si>
    <t>11085112532</t>
  </si>
  <si>
    <t>54.018.00.0106.000053</t>
  </si>
  <si>
    <t>внутрипоселенческая дорога ул.Партизанская</t>
  </si>
  <si>
    <t>11085112526</t>
  </si>
  <si>
    <t>54.018.00.0106.000054</t>
  </si>
  <si>
    <t>внутрипоселенческая дорога ул.Советская  1704м</t>
  </si>
  <si>
    <t>11085112527</t>
  </si>
  <si>
    <t>54.018.00.0106.000055</t>
  </si>
  <si>
    <t>внутрипоселенческая дорога ул.Талицкая 955м</t>
  </si>
  <si>
    <t>11085112530</t>
  </si>
  <si>
    <t>54.018.00.0106.000056</t>
  </si>
  <si>
    <t>внутрипоселенческая дорога ул.Центральная 1634м</t>
  </si>
  <si>
    <t>11085112531</t>
  </si>
  <si>
    <t>54.018.00.0106.000061</t>
  </si>
  <si>
    <t>котел водогрейный НР-18</t>
  </si>
  <si>
    <t>11085112535</t>
  </si>
  <si>
    <t>54.018.00.0106.000062</t>
  </si>
  <si>
    <t>11085112536</t>
  </si>
  <si>
    <t>2.1. Транспортные средства</t>
  </si>
  <si>
    <t>Дата выпуска</t>
  </si>
  <si>
    <t>Паспорт/свид-во, дата выдачи</t>
  </si>
  <si>
    <t>Кол-во этажей</t>
  </si>
  <si>
    <t>54.018.00.0201.000003</t>
  </si>
  <si>
    <t>11013500002</t>
  </si>
  <si>
    <t>2.3. Машины и оборудование</t>
  </si>
  <si>
    <t>Количество</t>
  </si>
  <si>
    <t>54.018.00.0203.000006</t>
  </si>
  <si>
    <t>Домашний  кинотеатр</t>
  </si>
  <si>
    <t>11010400007</t>
  </si>
  <si>
    <t>54.018.00.0203.000007</t>
  </si>
  <si>
    <t>Задний мост ВАЗ - (01)(0104200000)</t>
  </si>
  <si>
    <t>11010400008</t>
  </si>
  <si>
    <t>54.018.00.0203.000016</t>
  </si>
  <si>
    <t>Компьютер - (01)(0104200000)</t>
  </si>
  <si>
    <t>11010400049</t>
  </si>
  <si>
    <t>54.018.00.0203.000017</t>
  </si>
  <si>
    <t>Компьютер - (02)(0104200000)</t>
  </si>
  <si>
    <t>11010400009</t>
  </si>
  <si>
    <t>54.018.00.0203.000018</t>
  </si>
  <si>
    <t>11010400010</t>
  </si>
  <si>
    <t>54.018.00.0203.000019</t>
  </si>
  <si>
    <t>11010400011</t>
  </si>
  <si>
    <t>54.018.00.0203.000020</t>
  </si>
  <si>
    <t>Коробка передач - (01)(0104200000)</t>
  </si>
  <si>
    <t>11010400012</t>
  </si>
  <si>
    <t>54.018.00.0203.000022</t>
  </si>
  <si>
    <t>Ксерокс - (02)(0104200000)</t>
  </si>
  <si>
    <t>11010400013</t>
  </si>
  <si>
    <t>54.018.00.0203.000027</t>
  </si>
  <si>
    <t>Модем - (02)(0104200000)</t>
  </si>
  <si>
    <t>11010400016</t>
  </si>
  <si>
    <t>54.018.00.0203.000028</t>
  </si>
  <si>
    <t>Монитор - (02)(0104200000)</t>
  </si>
  <si>
    <t>11010400017</t>
  </si>
  <si>
    <t>54.018.00.0203.000029</t>
  </si>
  <si>
    <t>Ноутбук</t>
  </si>
  <si>
    <t>11013400001</t>
  </si>
  <si>
    <t>54.018.00.0203.000030</t>
  </si>
  <si>
    <t>Ноутбук - (02)(0104200000)</t>
  </si>
  <si>
    <t>11010400048</t>
  </si>
  <si>
    <t>54.018.00.0203.000033</t>
  </si>
  <si>
    <t>Принтер - (02)(0104200000)</t>
  </si>
  <si>
    <t>11010400023</t>
  </si>
  <si>
    <t>54.018.00.0203.000034</t>
  </si>
  <si>
    <t>11010400024</t>
  </si>
  <si>
    <t>54.018.00.0203.000035</t>
  </si>
  <si>
    <t>Системный блок - (02)(0104200000)</t>
  </si>
  <si>
    <t>11010400033</t>
  </si>
  <si>
    <t>54.018.00.0203.000036</t>
  </si>
  <si>
    <t>Сотовый телефон - (02)(0104200000)</t>
  </si>
  <si>
    <t>11010400035</t>
  </si>
  <si>
    <t>54.018.00.0203.000043</t>
  </si>
  <si>
    <t>Телевизор</t>
  </si>
  <si>
    <t>11010400038</t>
  </si>
  <si>
    <t>54.018.00.0203.000044</t>
  </si>
  <si>
    <t>Факс панасоник - (01)(0104200000)</t>
  </si>
  <si>
    <t>11010400043</t>
  </si>
  <si>
    <t>54.018.00.0203.000045</t>
  </si>
  <si>
    <t>Эл. рубанок - (02)(0104200000)</t>
  </si>
  <si>
    <t>11010400046</t>
  </si>
  <si>
    <t>54.018.00.0203.000060</t>
  </si>
  <si>
    <t>контейнер малый для сбора отработанных ламп и батареек</t>
  </si>
  <si>
    <t>11013400006</t>
  </si>
  <si>
    <t>54.018.00.0203.000066</t>
  </si>
  <si>
    <t>ноутбук 15.6" Lenovo IdeaPad 320-15,черный</t>
  </si>
  <si>
    <t>Глушкова Екатерина Ермолаевна</t>
  </si>
  <si>
    <t>11013800015</t>
  </si>
  <si>
    <t>54.018.00.0203.000068</t>
  </si>
  <si>
    <t>принтер</t>
  </si>
  <si>
    <t>11010400066</t>
  </si>
  <si>
    <t>54.018.00.0203.000069</t>
  </si>
  <si>
    <t>11013400002</t>
  </si>
  <si>
    <t>54.018.00.0203.000082</t>
  </si>
  <si>
    <t>BESPECO SH80N комплект стоек для акуст.системы</t>
  </si>
  <si>
    <t>МККДУ "Никоновский СДК"</t>
  </si>
  <si>
    <t>Пантелеева Светлана Карловна</t>
  </si>
  <si>
    <t>11013400007</t>
  </si>
  <si>
    <t>Акт сверки с МККДУ "Никоновский СДК" ИНН: 5431105438</t>
  </si>
  <si>
    <t>54.018.00.0203.000083</t>
  </si>
  <si>
    <t>Behringer B215D Акустическая система активная 15"</t>
  </si>
  <si>
    <t>11013400004</t>
  </si>
  <si>
    <t>54.018.00.0203.000084</t>
  </si>
  <si>
    <t>54.018.00.0203.000085</t>
  </si>
  <si>
    <t>Behringer XENYX X1204USB Микшерный пульт</t>
  </si>
  <si>
    <t>11013400005</t>
  </si>
  <si>
    <t>54.018.00.0203.000086</t>
  </si>
  <si>
    <t>Phonik AM105FX Микшерный пульт</t>
  </si>
  <si>
    <t>11013400008</t>
  </si>
  <si>
    <t>54.018.00.0203.000087</t>
  </si>
  <si>
    <t>Xline PRA-180 акустическая система активная,усил.класса D180</t>
  </si>
  <si>
    <t>11013400009</t>
  </si>
  <si>
    <t>54.018.00.0203.000088</t>
  </si>
  <si>
    <t>Автомобильт детский</t>
  </si>
  <si>
    <t>11013400010</t>
  </si>
  <si>
    <t>54.018.00.0203.000092</t>
  </si>
  <si>
    <t>Видиокамера Самсунг</t>
  </si>
  <si>
    <t>11010400003</t>
  </si>
  <si>
    <t>54.018.00.0203.000093</t>
  </si>
  <si>
    <t>Видиомагнитофон</t>
  </si>
  <si>
    <t>11010400004</t>
  </si>
  <si>
    <t>54.018.00.0203.000094</t>
  </si>
  <si>
    <t>11010400005</t>
  </si>
  <si>
    <t>54.018.00.0203.000095</t>
  </si>
  <si>
    <t>ДВД</t>
  </si>
  <si>
    <t>11010400006</t>
  </si>
  <si>
    <t>54.018.00.0203.000096</t>
  </si>
  <si>
    <t>Квадроцикл детский</t>
  </si>
  <si>
    <t>11013400011</t>
  </si>
  <si>
    <t>54.018.00.0203.000097</t>
  </si>
  <si>
    <t>Микроволновая печь</t>
  </si>
  <si>
    <t>11010400015</t>
  </si>
  <si>
    <t>54.018.00.0203.000099</t>
  </si>
  <si>
    <t>Музыкальный центр</t>
  </si>
  <si>
    <t>11010400019</t>
  </si>
  <si>
    <t>54.018.00.0203.000100</t>
  </si>
  <si>
    <t>11010400020</t>
  </si>
  <si>
    <t>54.018.00.0203.000101</t>
  </si>
  <si>
    <t>11010400064</t>
  </si>
  <si>
    <t>54.018.00.0203.000102</t>
  </si>
  <si>
    <t>Музыкальный центр караоке</t>
  </si>
  <si>
    <t>11010400021</t>
  </si>
  <si>
    <t>54.018.00.0203.000103</t>
  </si>
  <si>
    <t>Пианино</t>
  </si>
  <si>
    <t>11010400022</t>
  </si>
  <si>
    <t>54.018.00.0203.000104</t>
  </si>
  <si>
    <t>Принтер</t>
  </si>
  <si>
    <t>11010400025</t>
  </si>
  <si>
    <t>54.018.00.0203.000105</t>
  </si>
  <si>
    <t>Радиомикрофон</t>
  </si>
  <si>
    <t>11010400031</t>
  </si>
  <si>
    <t>54.018.00.0203.000108</t>
  </si>
  <si>
    <t>Синтезатор, блок питания</t>
  </si>
  <si>
    <t>11010400032</t>
  </si>
  <si>
    <t>54.018.00.0203.000109</t>
  </si>
  <si>
    <t>Спутниковая  установка</t>
  </si>
  <si>
    <t>11010400036</t>
  </si>
  <si>
    <t>54.018.00.0203.000111</t>
  </si>
  <si>
    <t>Спутниковая установка</t>
  </si>
  <si>
    <t>11010400037</t>
  </si>
  <si>
    <t>54.018.00.0203.000115</t>
  </si>
  <si>
    <t>11010400039</t>
  </si>
  <si>
    <t>54.018.00.0203.000116</t>
  </si>
  <si>
    <t>Телевизор Самсунг</t>
  </si>
  <si>
    <t>11010400040</t>
  </si>
  <si>
    <t>54.018.00.0203.000117</t>
  </si>
  <si>
    <t>Телевизор Сокол</t>
  </si>
  <si>
    <t>11010400041</t>
  </si>
  <si>
    <t>54.018.00.0203.000118</t>
  </si>
  <si>
    <t>Телевизор стерео серебристый</t>
  </si>
  <si>
    <t>11010400042</t>
  </si>
  <si>
    <t>54.018.00.0203.000119</t>
  </si>
  <si>
    <t>Телепрограмма</t>
  </si>
  <si>
    <t>11010400050</t>
  </si>
  <si>
    <t>54.018.00.0203.000121</t>
  </si>
  <si>
    <t>Эл. плита</t>
  </si>
  <si>
    <t>11010400045</t>
  </si>
  <si>
    <t>2.5. Производственный и хозяйственный инвертарь</t>
  </si>
  <si>
    <t>54.018.00.0205.000008</t>
  </si>
  <si>
    <t>Камод</t>
  </si>
  <si>
    <t>11010600086</t>
  </si>
  <si>
    <t>Акт сверки с Администрация Никоновского сельсовета ИНН: 5431103930</t>
  </si>
  <si>
    <t>54.018.00.0205.000009</t>
  </si>
  <si>
    <t>Камод - (02)(0104200000)</t>
  </si>
  <si>
    <t>11010600001</t>
  </si>
  <si>
    <t>54.018.00.0205.000021</t>
  </si>
  <si>
    <t>Кресло руководителя - (01)(0104200000)</t>
  </si>
  <si>
    <t>11010600003</t>
  </si>
  <si>
    <t>54.018.00.0205.000025</t>
  </si>
  <si>
    <t>МФУ лазерное Kyocera M2040DN</t>
  </si>
  <si>
    <t>11013600001</t>
  </si>
  <si>
    <t>54.018.00.0205.000026</t>
  </si>
  <si>
    <t>Мебель мягкая - (02)(0104200000)</t>
  </si>
  <si>
    <t>11010600004</t>
  </si>
  <si>
    <t>54.018.00.0205.000037</t>
  </si>
  <si>
    <t>11010600006</t>
  </si>
  <si>
    <t>54.018.00.0205.000038</t>
  </si>
  <si>
    <t>Стол</t>
  </si>
  <si>
    <t>11010600057</t>
  </si>
  <si>
    <t>54.018.00.0205.000039</t>
  </si>
  <si>
    <t>Стол компьютерный - (02)(0104200000)</t>
  </si>
  <si>
    <t>11010600010</t>
  </si>
  <si>
    <t>54.018.00.0205.000040</t>
  </si>
  <si>
    <t>Стол компьютерный с  тумбой - (01)(0104200000)</t>
  </si>
  <si>
    <t>11010600012</t>
  </si>
  <si>
    <t>54.018.00.0205.000041</t>
  </si>
  <si>
    <t>Стол однотумбовый</t>
  </si>
  <si>
    <t>11010600085</t>
  </si>
  <si>
    <t>54.018.00.0205.000042</t>
  </si>
  <si>
    <t>Стол руководителя - (01)(0104200000)</t>
  </si>
  <si>
    <t>11010600025</t>
  </si>
  <si>
    <t>54.018.00.0205.000070</t>
  </si>
  <si>
    <t>скамейка</t>
  </si>
  <si>
    <t>11013600003</t>
  </si>
  <si>
    <t>54.018.00.0205.000071</t>
  </si>
  <si>
    <t>11013600004</t>
  </si>
  <si>
    <t>54.018.00.0205.000072</t>
  </si>
  <si>
    <t>11013600005</t>
  </si>
  <si>
    <t>54.018.00.0205.000073</t>
  </si>
  <si>
    <t>11013600006</t>
  </si>
  <si>
    <t>54.018.00.0205.000075</t>
  </si>
  <si>
    <t>стенка</t>
  </si>
  <si>
    <t>11010600090</t>
  </si>
  <si>
    <t>54.018.00.0205.000076</t>
  </si>
  <si>
    <t>11010600092</t>
  </si>
  <si>
    <t>54.018.00.0205.000077</t>
  </si>
  <si>
    <t>стол</t>
  </si>
  <si>
    <t>11013600002</t>
  </si>
  <si>
    <t>54.018.00.0205.000079</t>
  </si>
  <si>
    <t>урна</t>
  </si>
  <si>
    <t>11013600007</t>
  </si>
  <si>
    <t>54.018.00.0205.000080</t>
  </si>
  <si>
    <t>11013600008</t>
  </si>
  <si>
    <t>54.018.00.0205.000081</t>
  </si>
  <si>
    <t>шкаф для одежды</t>
  </si>
  <si>
    <t>54.018.00.0205.000089</t>
  </si>
  <si>
    <t>Беговая дорожка</t>
  </si>
  <si>
    <t>11013600013</t>
  </si>
  <si>
    <t>54.018.00.0205.000090</t>
  </si>
  <si>
    <t>Велосипед</t>
  </si>
  <si>
    <t>11013600015</t>
  </si>
  <si>
    <t>Акт сверки с Администрация Никоновского сельсовета ИНН: 5431103930 (поступления в Реестр) №2 от 19.12.2019 -</t>
  </si>
  <si>
    <t>54.018.00.0205.000091</t>
  </si>
  <si>
    <t>Велотренажер</t>
  </si>
  <si>
    <t>11013600010</t>
  </si>
  <si>
    <t>54.018.00.0205.000098</t>
  </si>
  <si>
    <t>Министеплер</t>
  </si>
  <si>
    <t>11013600009</t>
  </si>
  <si>
    <t>54.018.00.0205.000106</t>
  </si>
  <si>
    <t>Силовой комплекс</t>
  </si>
  <si>
    <t>11013600014</t>
  </si>
  <si>
    <t>54.018.00.0205.000107</t>
  </si>
  <si>
    <t>54.018.00.0205.000110</t>
  </si>
  <si>
    <t>Спутниковая антена</t>
  </si>
  <si>
    <t>11010600091</t>
  </si>
  <si>
    <t>54.018.00.0205.000112</t>
  </si>
  <si>
    <t>Стол бильярдный</t>
  </si>
  <si>
    <t>54.018.00.0205.000113</t>
  </si>
  <si>
    <t>Стол кухонный</t>
  </si>
  <si>
    <t>11010600013</t>
  </si>
  <si>
    <t>54.018.00.0205.000114</t>
  </si>
  <si>
    <t>Стол тенесный</t>
  </si>
  <si>
    <t>11013600016</t>
  </si>
  <si>
    <t>54.018.00.0205.000120</t>
  </si>
  <si>
    <t>Холодильник Бирюса</t>
  </si>
  <si>
    <t>11010600031</t>
  </si>
  <si>
    <t>54.018.00.0205.000122</t>
  </si>
  <si>
    <t>Эллипсоид</t>
  </si>
  <si>
    <t>11013600011</t>
  </si>
  <si>
    <t>54.018.00.0205.000123</t>
  </si>
  <si>
    <t>бильярд</t>
  </si>
  <si>
    <t>54.018.00.0205.000124</t>
  </si>
  <si>
    <t>велотренажор</t>
  </si>
  <si>
    <t>11013600017</t>
  </si>
  <si>
    <t>54.018.00.0205.000125</t>
  </si>
  <si>
    <t>качели металлические</t>
  </si>
  <si>
    <t>11010600087</t>
  </si>
  <si>
    <t>54.018.00.0205.000126</t>
  </si>
  <si>
    <t>11010600088</t>
  </si>
  <si>
    <t>54.018.00.0205.000127</t>
  </si>
  <si>
    <t>музыкальный центр Samsung</t>
  </si>
  <si>
    <t>54.018.00.0205.000128</t>
  </si>
  <si>
    <t>ноутбук</t>
  </si>
  <si>
    <t>54.018.00.0205.000129</t>
  </si>
  <si>
    <t>проектор ViewSonic PJD5126</t>
  </si>
  <si>
    <t>54.018.00.0205.000130</t>
  </si>
  <si>
    <t>Костюм Деда Мороза</t>
  </si>
  <si>
    <t>Акт сверки с МККДУ "Никоновский СДК" ИНН: 5431103458 (поступления в Реестр) №3 от 19.12.2019 -</t>
  </si>
  <si>
    <t>54.018.00.0205.000131</t>
  </si>
  <si>
    <t>Костюм Снегурочки</t>
  </si>
  <si>
    <t>2.7. Прочие ОС</t>
  </si>
  <si>
    <t>54.018.00.0207.000004</t>
  </si>
  <si>
    <t>Горка</t>
  </si>
  <si>
    <t>11013800001</t>
  </si>
  <si>
    <t>54.018.00.0207.000005</t>
  </si>
  <si>
    <t>11013800007</t>
  </si>
  <si>
    <t>54.018.00.0207.000010</t>
  </si>
  <si>
    <t>Карусель</t>
  </si>
  <si>
    <t>11013800002</t>
  </si>
  <si>
    <t>54.018.00.0207.000011</t>
  </si>
  <si>
    <t>11013800008</t>
  </si>
  <si>
    <t>54.018.00.0207.000012</t>
  </si>
  <si>
    <t>Качалка балансир</t>
  </si>
  <si>
    <t>11013800004</t>
  </si>
  <si>
    <t>54.018.00.0207.000013</t>
  </si>
  <si>
    <t>11013800010</t>
  </si>
  <si>
    <t>54.018.00.0207.000014</t>
  </si>
  <si>
    <t>Качели двухместные</t>
  </si>
  <si>
    <t>11013800003</t>
  </si>
  <si>
    <t>54.018.00.0207.000015</t>
  </si>
  <si>
    <t>11013800009</t>
  </si>
  <si>
    <t>54.018.00.0207.000023</t>
  </si>
  <si>
    <t>Лавочка</t>
  </si>
  <si>
    <t>11013800006</t>
  </si>
  <si>
    <t>54.018.00.0207.000024</t>
  </si>
  <si>
    <t>11013800012</t>
  </si>
  <si>
    <t>54.018.00.0207.000031</t>
  </si>
  <si>
    <t>Песочница</t>
  </si>
  <si>
    <t>11013800005</t>
  </si>
  <si>
    <t>54.018.00.0207.000032</t>
  </si>
  <si>
    <t>11013800011</t>
  </si>
  <si>
    <t>54.018.00.0207.000074</t>
  </si>
  <si>
    <t>стелла</t>
  </si>
  <si>
    <t>11013800014</t>
  </si>
  <si>
    <t>54.018.00.0207.000078</t>
  </si>
  <si>
    <t>стол письменный</t>
  </si>
  <si>
    <t>11010900001</t>
  </si>
  <si>
    <t>2.11. Движимое имущество казны</t>
  </si>
  <si>
    <t>54.018.00.0211.000046</t>
  </si>
  <si>
    <t>автомобиль УАЗ 3962 1999гвН632МУ54</t>
  </si>
  <si>
    <t>11085200003</t>
  </si>
  <si>
    <t>РЕЕСТР МУНИЦИПАЛЬНОГО ИМУЩЕСТВА</t>
  </si>
  <si>
    <t>Учреждение:</t>
  </si>
  <si>
    <t>Администрация Никоновского сельсовета Маслянинского района Новосибирской области</t>
  </si>
  <si>
    <t>Раздел 3 "Сведения об казенных, бюджетных, автономных учреждениях, муниципальных унитарных предприятиях, хозяйственных обществах,</t>
  </si>
  <si>
    <t>акции, доли, вклады в уставный капитал, которых принадлежат муниципальному образованию,</t>
  </si>
  <si>
    <t>иных юридических лицах, в которых муниципальное образование является учредителем"</t>
  </si>
  <si>
    <t>Полное наименование</t>
  </si>
  <si>
    <t>Организационно - правовая форма юридического лица</t>
  </si>
  <si>
    <t>Адрес (местонахождения)</t>
  </si>
  <si>
    <t>ОГРН и дата государственной регистрации</t>
  </si>
  <si>
    <t>Реквизиты документа - основания создания юридического лица (правоустанавливающий документ)</t>
  </si>
  <si>
    <t>Размер уставного фонда, руб.</t>
  </si>
  <si>
    <t>Размер доли, принадлежащей МО в уставном капитале, %</t>
  </si>
  <si>
    <t>Данные о балансовой стоимости основных средств (фондов)</t>
  </si>
  <si>
    <t>Данные об остаточной стоимости основных средств (фондов)</t>
  </si>
  <si>
    <t>Среднесписочная численность работников</t>
  </si>
  <si>
    <t>3.1 - Орган местного самоуправления</t>
  </si>
  <si>
    <t xml:space="preserve">Администрация Никоновского сельсовета Маслянинского района Новосибирской области                                                                                                                                                                </t>
  </si>
  <si>
    <t xml:space="preserve">Орган власти                  </t>
  </si>
  <si>
    <t>д.Никоново Маслянинского района Новосибирской области улСоветская, д.20</t>
  </si>
  <si>
    <t>-</t>
  </si>
  <si>
    <t>Итого по подразделу 3.1 - Орган местного самоуправления - 1 организация</t>
  </si>
  <si>
    <t>3.2 - Казенные учреждения</t>
  </si>
  <si>
    <t xml:space="preserve">Муниципальное казенное культурно-досуговое учреждение "Никоновский СДК" Маслянинского района Новосибирской области                                                                                                                              </t>
  </si>
  <si>
    <t xml:space="preserve">Казенное                      </t>
  </si>
  <si>
    <t>Итого по подразделу 3.2 - Казенные учреждения - 1 организация</t>
  </si>
  <si>
    <t>3.3 - Унитарные предприятия</t>
  </si>
  <si>
    <t>Итого по подразделу 3.3 - унитарные предприятия - 1 организация</t>
  </si>
  <si>
    <t>Итого по разделу 3 - Организации - 3 организации</t>
  </si>
  <si>
    <t>Руководитель</t>
  </si>
  <si>
    <t>(должность)</t>
  </si>
  <si>
    <t>(подпись)</t>
  </si>
  <si>
    <t>(расшифровка подписи)</t>
  </si>
  <si>
    <t>Исполнитель</t>
  </si>
  <si>
    <t>1025405427904 30.12.1999г</t>
  </si>
  <si>
    <t>1105483001139  27.12.2010</t>
  </si>
  <si>
    <t xml:space="preserve">Унитарное </t>
  </si>
  <si>
    <t>Здание детского сада</t>
  </si>
  <si>
    <t>Здание Никоновского ФАП</t>
  </si>
  <si>
    <t>Жилой дом</t>
  </si>
  <si>
    <t>Здание Барсуковского ФАП</t>
  </si>
  <si>
    <t>Скважина Никоново</t>
  </si>
  <si>
    <t>Водонапорная башня д.Никоново  ул.Советская 1Б кадастровый номер 54:17:020703:190</t>
  </si>
  <si>
    <t>Водонапорная башня д.Барсуково ул.Новая 10А кадастровый номер 64:17:020801:71</t>
  </si>
  <si>
    <t>Водопроводные сети д.Никоново протяженность 6000м кадастровый номер 54:17:0000001257</t>
  </si>
  <si>
    <t>Водопроводные сети д.Барсуково протяженность 4000м кадастровый номер 54:17:0000001252</t>
  </si>
  <si>
    <t>Водозаборная скважина д.Никоново ул.Советская 20А кадастровый номер 54:176020703:189</t>
  </si>
  <si>
    <t>Скважина Барсуково</t>
  </si>
  <si>
    <t>Тепловые сети д.Никоново протяженность 1500м кадастровый номер 54:17:000000:1251</t>
  </si>
  <si>
    <t>54.018.00.0102.000068</t>
  </si>
  <si>
    <t>54.018.00.0102.000069</t>
  </si>
  <si>
    <t>54.018.00.0102.000070</t>
  </si>
  <si>
    <t>54.018.00.0102.000071</t>
  </si>
  <si>
    <t>54.018.00.0102.000072</t>
  </si>
  <si>
    <t>54.018.00.0102.000073</t>
  </si>
  <si>
    <t>54.018.00.0102.000074</t>
  </si>
  <si>
    <t>54.018.00.0102.000075</t>
  </si>
  <si>
    <t>54.018.00.0102.000076</t>
  </si>
  <si>
    <t>54.018.00.0102.000077</t>
  </si>
  <si>
    <t>54.018.00.0102.000078</t>
  </si>
  <si>
    <t>54.018.00.0102.000079</t>
  </si>
  <si>
    <t>54.018.00.0102.000080</t>
  </si>
  <si>
    <t>54.018.00.0102.000081</t>
  </si>
  <si>
    <t>В хозяйственном ведении</t>
  </si>
  <si>
    <t>54:17:020703:190</t>
  </si>
  <si>
    <t>54:17:0000001252</t>
  </si>
  <si>
    <t>54:176020703:189</t>
  </si>
  <si>
    <t>54:17:000000:125</t>
  </si>
  <si>
    <t>Токарева Дина Сергеевна</t>
  </si>
  <si>
    <t>11011300003</t>
  </si>
  <si>
    <t>11011300004</t>
  </si>
  <si>
    <t>11011300005</t>
  </si>
  <si>
    <t>11011300006</t>
  </si>
  <si>
    <t>11011300007</t>
  </si>
  <si>
    <t>11011300008</t>
  </si>
  <si>
    <t>11011300009</t>
  </si>
  <si>
    <t>11011300010</t>
  </si>
  <si>
    <t>11011300011</t>
  </si>
  <si>
    <t>11011300012</t>
  </si>
  <si>
    <t>11011300013</t>
  </si>
  <si>
    <t>11011300014</t>
  </si>
  <si>
    <t>11011300015</t>
  </si>
  <si>
    <t>11011300016</t>
  </si>
  <si>
    <t>Глава Никоновского сельсовета</t>
  </si>
  <si>
    <t>Сидоров С.В.</t>
  </si>
  <si>
    <t>Специалист 1 разряда</t>
  </si>
  <si>
    <t>Глушкова Е.Е.</t>
  </si>
  <si>
    <t>Экскаватор ЭО-2621,1 на базе трактора «Беларус-920», государственный регистрационный знак: 7869НТ54, год выпуска: 2011</t>
  </si>
  <si>
    <t>в хозяйственном ведении</t>
  </si>
  <si>
    <t>Гаврилова Алена Анатольевна</t>
  </si>
  <si>
    <t>54.018.00.0205.000083</t>
  </si>
  <si>
    <t>мотокоса</t>
  </si>
  <si>
    <t>54.018.00.0205.000085</t>
  </si>
  <si>
    <t>электрические мотоножницы</t>
  </si>
  <si>
    <t>54.018.00.0205.000086</t>
  </si>
  <si>
    <t>жаротрубный котел</t>
  </si>
  <si>
    <t>54.018.00.0205.000087</t>
  </si>
  <si>
    <t>фильтр для очистки воды</t>
  </si>
  <si>
    <t>54.018.00.0205.000088</t>
  </si>
  <si>
    <t>Станция частотного преобразования</t>
  </si>
  <si>
    <t>светодиодное дерево</t>
  </si>
  <si>
    <t>парковый столб</t>
  </si>
  <si>
    <t xml:space="preserve">Муниципальное унитарное предприятие "Никоново"                                                                                                                            </t>
  </si>
  <si>
    <t>1215400048313 23.11.2021</t>
  </si>
  <si>
    <t>Муниципальное унитарное предприятие "Никоново"</t>
  </si>
  <si>
    <t xml:space="preserve">Акт сверки с МУП Никоново ИНН: 5473001419 </t>
  </si>
  <si>
    <t>Акт сверки с МУП Никоново  ИНН: 5473001419</t>
  </si>
  <si>
    <t>Акт сверки с МККДУ Никоновский СДК ИНН: 5431103458 (поступления в Реестр) №2 от 19.12.2019 -</t>
  </si>
  <si>
    <t>МУП "Никоново"</t>
  </si>
  <si>
    <t>Акт сверки с МУП "Никоново" ИНН: 5473001419 (поступления в Реестр) №1 от 19.12.2019 -</t>
  </si>
  <si>
    <t>Ранцевый огнетушитель "Ермак-18"</t>
  </si>
  <si>
    <t>54:17:000000:944</t>
  </si>
  <si>
    <t>6694+/-29 кв.м</t>
  </si>
  <si>
    <t>1912+/-15 кв.м</t>
  </si>
  <si>
    <t>54:17:000000:928</t>
  </si>
  <si>
    <t>1609+/-14 кв.м</t>
  </si>
  <si>
    <t>Маслянинский р-н, д.Никоново, ул.Береговая</t>
  </si>
  <si>
    <t>Маслянинский р-н, д.Никоново, ул.Гагарина</t>
  </si>
  <si>
    <t>54:17:000000:117</t>
  </si>
  <si>
    <t>3887+/-22 кв.м</t>
  </si>
  <si>
    <t>54:17:000000:947</t>
  </si>
  <si>
    <t>7294+/-30 кв.м</t>
  </si>
  <si>
    <t>Маслянинский р-н, д.Никоново,ул.Партизанская</t>
  </si>
  <si>
    <t>54:17:000000:925</t>
  </si>
  <si>
    <t>9257+/-34 кв.м</t>
  </si>
  <si>
    <t>Маслянинский р-н, д.Никоново,ул.Советская</t>
  </si>
  <si>
    <t>54:17:000000:929</t>
  </si>
  <si>
    <t>Маслянинский р-н, д.Барсуково,ул.Новая</t>
  </si>
  <si>
    <t>4265+/-23 кв.м</t>
  </si>
  <si>
    <t>Маслянинский р-н, д.Никоново,ул.Талицкая</t>
  </si>
  <si>
    <t>54:17:000000:945</t>
  </si>
  <si>
    <t>3913+/-22 кв.м</t>
  </si>
  <si>
    <t>Маслянинский р-н, д.Барсуково,ул.Центральная</t>
  </si>
  <si>
    <t>54:17:000000:1033</t>
  </si>
  <si>
    <t>Маслянинский район,д.Никоново, ул.Советская, 20</t>
  </si>
  <si>
    <t>54:54:17/008/2011-707</t>
  </si>
  <si>
    <t>д.Никоново</t>
  </si>
  <si>
    <t>Здание администрации Никоновского сельсовета</t>
  </si>
  <si>
    <t>1500 метров</t>
  </si>
  <si>
    <t>54:17:020702:225</t>
  </si>
  <si>
    <t>Маслянинский район,д.Никоново, ул.Советская, 26</t>
  </si>
  <si>
    <t>324,1кв.м</t>
  </si>
  <si>
    <t>Маслянинский район,д.Никоново,ул.Советская,13</t>
  </si>
  <si>
    <t>54:17:020703:133</t>
  </si>
  <si>
    <t>Маслянинский район,д.Никоново, ул.Советская, 20б</t>
  </si>
  <si>
    <t xml:space="preserve">Здание котельной </t>
  </si>
  <si>
    <t>Маслянинский район,д.Барсуково, ул.Центральная,13</t>
  </si>
  <si>
    <t>Маслянинский район,д.Никоново, ул.Советская, 15</t>
  </si>
  <si>
    <t>54:17:020703:203</t>
  </si>
  <si>
    <t>Маслянинский район,д.Никоново,ул.Советская,14</t>
  </si>
  <si>
    <t>Маслянинский район,д.Никоново, ул.Советская, 28</t>
  </si>
  <si>
    <t>54:17:020703:187</t>
  </si>
  <si>
    <t>Автомобиль RENAULT ARKANA</t>
  </si>
  <si>
    <t>право аренды</t>
  </si>
  <si>
    <t>3609+/-105</t>
  </si>
  <si>
    <t>54:17:024103:235</t>
  </si>
  <si>
    <t>коммунальное использование</t>
  </si>
  <si>
    <t>земли промышленности,энергетики, транспорта,связи</t>
  </si>
  <si>
    <r>
      <rPr>
        <b/>
        <i/>
        <sz val="36"/>
        <rFont val="Times New Roman"/>
        <family val="1"/>
        <charset val="204"/>
      </rPr>
      <t xml:space="preserve">Реестр муниципального имущества                 </t>
    </r>
    <r>
      <rPr>
        <b/>
        <i/>
        <sz val="28"/>
        <rFont val="Times New Roman"/>
        <family val="1"/>
        <charset val="204"/>
      </rPr>
      <t xml:space="preserve">  Никоновского сельсовета Маслянинского района  Новосибирской области  по состоянию на 31.12.2023</t>
    </r>
  </si>
  <si>
    <t>на 31.12.2023г.</t>
  </si>
  <si>
    <t>54:17:020801:71</t>
  </si>
  <si>
    <t>Маслянинский р-н, д.Никоново,ул.Красковская</t>
  </si>
  <si>
    <t>Стенка-горка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</si>
</sst>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3">
    <font>
      <sz val="11"/>
      <color theme="1"/>
      <name val="Calibri"/>
      <family val="2"/>
      <charset val="204"/>
      <scheme val="minor"/>
    </font>
    <font>
      <b/>
      <i/>
      <sz val="28"/>
      <name val="Times New Roman"/>
      <family val="1"/>
      <charset val="204"/>
    </font>
    <font>
      <b/>
      <i/>
      <sz val="36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15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7"/>
      <name val="Arial Cyr"/>
      <charset val="204"/>
    </font>
    <font>
      <sz val="9.5"/>
      <name val="Arial Cyr"/>
      <charset val="204"/>
    </font>
    <font>
      <sz val="10"/>
      <color rgb="FF000000"/>
      <name val="Arial"/>
      <family val="2"/>
      <charset val="204"/>
    </font>
    <font>
      <sz val="10"/>
      <color rgb="FF000000"/>
      <name val="TimesNewRomanPSMT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7D7D7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0" fillId="0" borderId="2" xfId="0" applyNumberFormat="1" applyBorder="1" applyAlignment="1">
      <alignment shrinkToFit="1"/>
    </xf>
    <xf numFmtId="49" fontId="6" fillId="0" borderId="2" xfId="0" applyNumberFormat="1" applyFont="1" applyBorder="1" applyAlignment="1">
      <alignment vertical="center" wrapText="1"/>
    </xf>
    <xf numFmtId="164" fontId="6" fillId="0" borderId="2" xfId="0" applyNumberFormat="1" applyFont="1" applyBorder="1" applyAlignment="1">
      <alignment vertical="center" wrapText="1"/>
    </xf>
    <xf numFmtId="2" fontId="6" fillId="0" borderId="2" xfId="0" applyNumberFormat="1" applyFont="1" applyBorder="1" applyAlignment="1">
      <alignment vertical="center" wrapText="1"/>
    </xf>
    <xf numFmtId="4" fontId="7" fillId="2" borderId="2" xfId="0" applyNumberFormat="1" applyFont="1" applyFill="1" applyBorder="1" applyAlignment="1">
      <alignment shrinkToFit="1"/>
    </xf>
    <xf numFmtId="0" fontId="0" fillId="3" borderId="2" xfId="0" applyNumberFormat="1" applyFill="1" applyBorder="1" applyAlignment="1">
      <alignment shrinkToFit="1"/>
    </xf>
    <xf numFmtId="49" fontId="6" fillId="3" borderId="2" xfId="0" applyNumberFormat="1" applyFont="1" applyFill="1" applyBorder="1" applyAlignment="1">
      <alignment vertical="center" wrapText="1"/>
    </xf>
    <xf numFmtId="164" fontId="6" fillId="3" borderId="2" xfId="0" applyNumberFormat="1" applyFont="1" applyFill="1" applyBorder="1" applyAlignment="1">
      <alignment vertical="center" wrapText="1"/>
    </xf>
    <xf numFmtId="2" fontId="6" fillId="3" borderId="2" xfId="0" applyNumberFormat="1" applyFont="1" applyFill="1" applyBorder="1" applyAlignment="1">
      <alignment vertical="center" wrapText="1"/>
    </xf>
    <xf numFmtId="0" fontId="0" fillId="3" borderId="0" xfId="0" applyFill="1"/>
    <xf numFmtId="0" fontId="4" fillId="3" borderId="0" xfId="0" applyFont="1" applyFill="1" applyAlignment="1"/>
    <xf numFmtId="0" fontId="5" fillId="3" borderId="1" xfId="0" applyFont="1" applyFill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shrinkToFit="1"/>
    </xf>
    <xf numFmtId="49" fontId="0" fillId="0" borderId="0" xfId="0" applyNumberForma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49" fontId="0" fillId="0" borderId="0" xfId="0" applyNumberFormat="1" applyAlignment="1">
      <alignment horizontal="right" vertical="center" wrapText="1"/>
    </xf>
    <xf numFmtId="49" fontId="8" fillId="4" borderId="2" xfId="0" applyNumberFormat="1" applyFont="1" applyFill="1" applyBorder="1" applyAlignment="1">
      <alignment horizontal="center" vertical="center" wrapText="1"/>
    </xf>
    <xf numFmtId="4" fontId="8" fillId="4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vertical="center" wrapText="1"/>
    </xf>
    <xf numFmtId="49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right" vertical="center" wrapText="1"/>
    </xf>
    <xf numFmtId="4" fontId="0" fillId="0" borderId="2" xfId="0" applyNumberFormat="1" applyBorder="1" applyAlignment="1">
      <alignment horizontal="right" vertical="center"/>
    </xf>
    <xf numFmtId="49" fontId="0" fillId="0" borderId="2" xfId="0" applyNumberFormat="1" applyBorder="1" applyAlignment="1">
      <alignment wrapText="1"/>
    </xf>
    <xf numFmtId="4" fontId="8" fillId="4" borderId="2" xfId="0" applyNumberFormat="1" applyFont="1" applyFill="1" applyBorder="1" applyAlignment="1">
      <alignment wrapText="1"/>
    </xf>
    <xf numFmtId="4" fontId="0" fillId="0" borderId="2" xfId="0" applyNumberFormat="1" applyBorder="1"/>
    <xf numFmtId="49" fontId="0" fillId="0" borderId="0" xfId="0" applyNumberFormat="1" applyAlignment="1">
      <alignment horizontal="right" wrapText="1"/>
    </xf>
    <xf numFmtId="49" fontId="9" fillId="0" borderId="0" xfId="0" applyNumberFormat="1" applyFont="1" applyAlignment="1">
      <alignment horizontal="center" vertical="top" wrapText="1"/>
    </xf>
    <xf numFmtId="0" fontId="10" fillId="3" borderId="2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center" vertical="center" wrapText="1"/>
    </xf>
    <xf numFmtId="4" fontId="10" fillId="3" borderId="2" xfId="0" applyNumberFormat="1" applyFont="1" applyFill="1" applyBorder="1" applyAlignment="1">
      <alignment vertical="center"/>
    </xf>
    <xf numFmtId="0" fontId="11" fillId="0" borderId="0" xfId="0" applyFont="1" applyAlignment="1">
      <alignment wrapText="1"/>
    </xf>
    <xf numFmtId="4" fontId="7" fillId="2" borderId="6" xfId="0" applyNumberFormat="1" applyFont="1" applyFill="1" applyBorder="1" applyAlignment="1">
      <alignment shrinkToFit="1"/>
    </xf>
    <xf numFmtId="4" fontId="7" fillId="2" borderId="5" xfId="0" applyNumberFormat="1" applyFont="1" applyFill="1" applyBorder="1" applyAlignment="1">
      <alignment shrinkToFit="1"/>
    </xf>
    <xf numFmtId="164" fontId="6" fillId="0" borderId="0" xfId="0" applyNumberFormat="1" applyFont="1" applyBorder="1" applyAlignment="1">
      <alignment vertical="center" wrapText="1"/>
    </xf>
    <xf numFmtId="0" fontId="11" fillId="0" borderId="2" xfId="0" applyFont="1" applyBorder="1" applyAlignment="1">
      <alignment wrapText="1"/>
    </xf>
    <xf numFmtId="0" fontId="12" fillId="0" borderId="2" xfId="0" applyFont="1" applyBorder="1" applyAlignment="1">
      <alignment vertical="center" wrapText="1"/>
    </xf>
    <xf numFmtId="0" fontId="10" fillId="3" borderId="5" xfId="0" applyFont="1" applyFill="1" applyBorder="1" applyAlignment="1">
      <alignment vertical="top" wrapText="1"/>
    </xf>
    <xf numFmtId="0" fontId="1" fillId="0" borderId="0" xfId="0" applyFont="1" applyAlignment="1">
      <alignment horizontal="center" vertical="center" wrapText="1"/>
    </xf>
    <xf numFmtId="49" fontId="8" fillId="4" borderId="2" xfId="0" applyNumberFormat="1" applyFont="1" applyFill="1" applyBorder="1" applyAlignment="1">
      <alignment horizontal="right" wrapText="1"/>
    </xf>
    <xf numFmtId="49" fontId="0" fillId="0" borderId="2" xfId="0" applyNumberFormat="1" applyBorder="1" applyAlignment="1">
      <alignment horizontal="right" wrapText="1"/>
    </xf>
    <xf numFmtId="49" fontId="7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8" fillId="4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top" wrapText="1"/>
    </xf>
    <xf numFmtId="49" fontId="0" fillId="0" borderId="4" xfId="0" applyNumberForma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49" fontId="0" fillId="0" borderId="3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vertical="center" wrapText="1"/>
    </xf>
    <xf numFmtId="4" fontId="6" fillId="0" borderId="2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opLeftCell="B7" workbookViewId="0">
      <selection sqref="A1:M24"/>
    </sheetView>
  </sheetViews>
  <sheetFormatPr defaultRowHeight="15"/>
  <cols>
    <col min="1" max="1" width="0" hidden="1" customWidth="1"/>
    <col min="9" max="9" width="21.140625" customWidth="1"/>
    <col min="257" max="257" width="0" hidden="1" customWidth="1"/>
    <col min="265" max="265" width="21.140625" customWidth="1"/>
    <col min="513" max="513" width="0" hidden="1" customWidth="1"/>
    <col min="521" max="521" width="21.140625" customWidth="1"/>
    <col min="769" max="769" width="0" hidden="1" customWidth="1"/>
    <col min="777" max="777" width="21.140625" customWidth="1"/>
    <col min="1025" max="1025" width="0" hidden="1" customWidth="1"/>
    <col min="1033" max="1033" width="21.140625" customWidth="1"/>
    <col min="1281" max="1281" width="0" hidden="1" customWidth="1"/>
    <col min="1289" max="1289" width="21.140625" customWidth="1"/>
    <col min="1537" max="1537" width="0" hidden="1" customWidth="1"/>
    <col min="1545" max="1545" width="21.140625" customWidth="1"/>
    <col min="1793" max="1793" width="0" hidden="1" customWidth="1"/>
    <col min="1801" max="1801" width="21.140625" customWidth="1"/>
    <col min="2049" max="2049" width="0" hidden="1" customWidth="1"/>
    <col min="2057" max="2057" width="21.140625" customWidth="1"/>
    <col min="2305" max="2305" width="0" hidden="1" customWidth="1"/>
    <col min="2313" max="2313" width="21.140625" customWidth="1"/>
    <col min="2561" max="2561" width="0" hidden="1" customWidth="1"/>
    <col min="2569" max="2569" width="21.140625" customWidth="1"/>
    <col min="2817" max="2817" width="0" hidden="1" customWidth="1"/>
    <col min="2825" max="2825" width="21.140625" customWidth="1"/>
    <col min="3073" max="3073" width="0" hidden="1" customWidth="1"/>
    <col min="3081" max="3081" width="21.140625" customWidth="1"/>
    <col min="3329" max="3329" width="0" hidden="1" customWidth="1"/>
    <col min="3337" max="3337" width="21.140625" customWidth="1"/>
    <col min="3585" max="3585" width="0" hidden="1" customWidth="1"/>
    <col min="3593" max="3593" width="21.140625" customWidth="1"/>
    <col min="3841" max="3841" width="0" hidden="1" customWidth="1"/>
    <col min="3849" max="3849" width="21.140625" customWidth="1"/>
    <col min="4097" max="4097" width="0" hidden="1" customWidth="1"/>
    <col min="4105" max="4105" width="21.140625" customWidth="1"/>
    <col min="4353" max="4353" width="0" hidden="1" customWidth="1"/>
    <col min="4361" max="4361" width="21.140625" customWidth="1"/>
    <col min="4609" max="4609" width="0" hidden="1" customWidth="1"/>
    <col min="4617" max="4617" width="21.140625" customWidth="1"/>
    <col min="4865" max="4865" width="0" hidden="1" customWidth="1"/>
    <col min="4873" max="4873" width="21.140625" customWidth="1"/>
    <col min="5121" max="5121" width="0" hidden="1" customWidth="1"/>
    <col min="5129" max="5129" width="21.140625" customWidth="1"/>
    <col min="5377" max="5377" width="0" hidden="1" customWidth="1"/>
    <col min="5385" max="5385" width="21.140625" customWidth="1"/>
    <col min="5633" max="5633" width="0" hidden="1" customWidth="1"/>
    <col min="5641" max="5641" width="21.140625" customWidth="1"/>
    <col min="5889" max="5889" width="0" hidden="1" customWidth="1"/>
    <col min="5897" max="5897" width="21.140625" customWidth="1"/>
    <col min="6145" max="6145" width="0" hidden="1" customWidth="1"/>
    <col min="6153" max="6153" width="21.140625" customWidth="1"/>
    <col min="6401" max="6401" width="0" hidden="1" customWidth="1"/>
    <col min="6409" max="6409" width="21.140625" customWidth="1"/>
    <col min="6657" max="6657" width="0" hidden="1" customWidth="1"/>
    <col min="6665" max="6665" width="21.140625" customWidth="1"/>
    <col min="6913" max="6913" width="0" hidden="1" customWidth="1"/>
    <col min="6921" max="6921" width="21.140625" customWidth="1"/>
    <col min="7169" max="7169" width="0" hidden="1" customWidth="1"/>
    <col min="7177" max="7177" width="21.140625" customWidth="1"/>
    <col min="7425" max="7425" width="0" hidden="1" customWidth="1"/>
    <col min="7433" max="7433" width="21.140625" customWidth="1"/>
    <col min="7681" max="7681" width="0" hidden="1" customWidth="1"/>
    <col min="7689" max="7689" width="21.140625" customWidth="1"/>
    <col min="7937" max="7937" width="0" hidden="1" customWidth="1"/>
    <col min="7945" max="7945" width="21.140625" customWidth="1"/>
    <col min="8193" max="8193" width="0" hidden="1" customWidth="1"/>
    <col min="8201" max="8201" width="21.140625" customWidth="1"/>
    <col min="8449" max="8449" width="0" hidden="1" customWidth="1"/>
    <col min="8457" max="8457" width="21.140625" customWidth="1"/>
    <col min="8705" max="8705" width="0" hidden="1" customWidth="1"/>
    <col min="8713" max="8713" width="21.140625" customWidth="1"/>
    <col min="8961" max="8961" width="0" hidden="1" customWidth="1"/>
    <col min="8969" max="8969" width="21.140625" customWidth="1"/>
    <col min="9217" max="9217" width="0" hidden="1" customWidth="1"/>
    <col min="9225" max="9225" width="21.140625" customWidth="1"/>
    <col min="9473" max="9473" width="0" hidden="1" customWidth="1"/>
    <col min="9481" max="9481" width="21.140625" customWidth="1"/>
    <col min="9729" max="9729" width="0" hidden="1" customWidth="1"/>
    <col min="9737" max="9737" width="21.140625" customWidth="1"/>
    <col min="9985" max="9985" width="0" hidden="1" customWidth="1"/>
    <col min="9993" max="9993" width="21.140625" customWidth="1"/>
    <col min="10241" max="10241" width="0" hidden="1" customWidth="1"/>
    <col min="10249" max="10249" width="21.140625" customWidth="1"/>
    <col min="10497" max="10497" width="0" hidden="1" customWidth="1"/>
    <col min="10505" max="10505" width="21.140625" customWidth="1"/>
    <col min="10753" max="10753" width="0" hidden="1" customWidth="1"/>
    <col min="10761" max="10761" width="21.140625" customWidth="1"/>
    <col min="11009" max="11009" width="0" hidden="1" customWidth="1"/>
    <col min="11017" max="11017" width="21.140625" customWidth="1"/>
    <col min="11265" max="11265" width="0" hidden="1" customWidth="1"/>
    <col min="11273" max="11273" width="21.140625" customWidth="1"/>
    <col min="11521" max="11521" width="0" hidden="1" customWidth="1"/>
    <col min="11529" max="11529" width="21.140625" customWidth="1"/>
    <col min="11777" max="11777" width="0" hidden="1" customWidth="1"/>
    <col min="11785" max="11785" width="21.140625" customWidth="1"/>
    <col min="12033" max="12033" width="0" hidden="1" customWidth="1"/>
    <col min="12041" max="12041" width="21.140625" customWidth="1"/>
    <col min="12289" max="12289" width="0" hidden="1" customWidth="1"/>
    <col min="12297" max="12297" width="21.140625" customWidth="1"/>
    <col min="12545" max="12545" width="0" hidden="1" customWidth="1"/>
    <col min="12553" max="12553" width="21.140625" customWidth="1"/>
    <col min="12801" max="12801" width="0" hidden="1" customWidth="1"/>
    <col min="12809" max="12809" width="21.140625" customWidth="1"/>
    <col min="13057" max="13057" width="0" hidden="1" customWidth="1"/>
    <col min="13065" max="13065" width="21.140625" customWidth="1"/>
    <col min="13313" max="13313" width="0" hidden="1" customWidth="1"/>
    <col min="13321" max="13321" width="21.140625" customWidth="1"/>
    <col min="13569" max="13569" width="0" hidden="1" customWidth="1"/>
    <col min="13577" max="13577" width="21.140625" customWidth="1"/>
    <col min="13825" max="13825" width="0" hidden="1" customWidth="1"/>
    <col min="13833" max="13833" width="21.140625" customWidth="1"/>
    <col min="14081" max="14081" width="0" hidden="1" customWidth="1"/>
    <col min="14089" max="14089" width="21.140625" customWidth="1"/>
    <col min="14337" max="14337" width="0" hidden="1" customWidth="1"/>
    <col min="14345" max="14345" width="21.140625" customWidth="1"/>
    <col min="14593" max="14593" width="0" hidden="1" customWidth="1"/>
    <col min="14601" max="14601" width="21.140625" customWidth="1"/>
    <col min="14849" max="14849" width="0" hidden="1" customWidth="1"/>
    <col min="14857" max="14857" width="21.140625" customWidth="1"/>
    <col min="15105" max="15105" width="0" hidden="1" customWidth="1"/>
    <col min="15113" max="15113" width="21.140625" customWidth="1"/>
    <col min="15361" max="15361" width="0" hidden="1" customWidth="1"/>
    <col min="15369" max="15369" width="21.140625" customWidth="1"/>
    <col min="15617" max="15617" width="0" hidden="1" customWidth="1"/>
    <col min="15625" max="15625" width="21.140625" customWidth="1"/>
    <col min="15873" max="15873" width="0" hidden="1" customWidth="1"/>
    <col min="15881" max="15881" width="21.140625" customWidth="1"/>
    <col min="16129" max="16129" width="0" hidden="1" customWidth="1"/>
    <col min="16137" max="16137" width="21.140625" customWidth="1"/>
  </cols>
  <sheetData>
    <row r="1" spans="1:13" ht="45" customHeight="1">
      <c r="A1" s="44" t="s">
        <v>567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4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ht="1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 ht="15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1:13" ht="45" customHeigh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13" ht="15" customHeight="1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1:13" ht="15" customHeight="1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spans="1:13" ht="15" customHeight="1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</row>
    <row r="9" spans="1:13" ht="34.5" customHeight="1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</row>
    <row r="10" spans="1:13" ht="12.75" customHeight="1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pans="1:13" ht="12.75" customHeight="1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</row>
    <row r="12" spans="1:13" ht="12.75" customHeight="1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</row>
    <row r="13" spans="1:13" ht="12.75" customHeight="1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  <row r="14" spans="1:13" ht="12.75" customHeigh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</row>
    <row r="15" spans="1:13" ht="12.75" customHeight="1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</row>
    <row r="16" spans="1:13" ht="12.75" customHeight="1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</row>
    <row r="17" spans="1:14" ht="15" customHeight="1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</row>
    <row r="18" spans="1:14" ht="15" customHeight="1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</row>
    <row r="19" spans="1:14" ht="15" customHeight="1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</row>
    <row r="20" spans="1:14" ht="15" customHeight="1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</row>
    <row r="21" spans="1:14" ht="15" customHeight="1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</row>
    <row r="22" spans="1:14" ht="15" customHeight="1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</row>
    <row r="23" spans="1:14" ht="15" customHeight="1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</row>
    <row r="24" spans="1:14" ht="110.25" customHeight="1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1"/>
    </row>
    <row r="25" spans="1:14" ht="25.5">
      <c r="C25" s="2"/>
      <c r="D25" s="2"/>
      <c r="E25" s="2"/>
      <c r="F25" s="2"/>
      <c r="G25" s="2"/>
      <c r="H25" s="2"/>
      <c r="I25" s="2"/>
    </row>
    <row r="26" spans="1:14" ht="25.5">
      <c r="C26" s="2"/>
      <c r="D26" s="2"/>
      <c r="E26" s="2"/>
      <c r="F26" s="2"/>
      <c r="G26" s="2"/>
      <c r="H26" s="2"/>
      <c r="I26" s="2"/>
    </row>
    <row r="27" spans="1:14" ht="25.5">
      <c r="C27" s="2"/>
      <c r="D27" s="2"/>
      <c r="E27" s="2"/>
      <c r="F27" s="2"/>
      <c r="G27" s="2"/>
      <c r="H27" s="2"/>
      <c r="I27" s="2"/>
    </row>
  </sheetData>
  <mergeCells count="1">
    <mergeCell ref="A1:M24"/>
  </mergeCells>
  <pageMargins left="0.70866141732283472" right="0.70866141732283472" top="0.35433070866141736" bottom="0.74803149606299213" header="0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A13" workbookViewId="0">
      <selection activeCell="A4" sqref="A4"/>
    </sheetView>
  </sheetViews>
  <sheetFormatPr defaultRowHeight="15"/>
  <cols>
    <col min="1" max="1" width="39.140625" style="18" bestFit="1" customWidth="1"/>
    <col min="2" max="2" width="19.85546875" style="18" bestFit="1" customWidth="1"/>
    <col min="3" max="3" width="26.140625" style="18" bestFit="1" customWidth="1"/>
    <col min="4" max="4" width="17.28515625" style="18" bestFit="1" customWidth="1"/>
    <col min="5" max="5" width="20.85546875" style="18" bestFit="1" customWidth="1"/>
    <col min="6" max="6" width="12.28515625" style="19" bestFit="1" customWidth="1"/>
    <col min="7" max="7" width="12.7109375" style="19" customWidth="1"/>
    <col min="8" max="8" width="12.7109375" style="19" bestFit="1" customWidth="1"/>
    <col min="9" max="9" width="14.28515625" style="19" customWidth="1"/>
    <col min="10" max="10" width="17.7109375" style="20" customWidth="1"/>
  </cols>
  <sheetData>
    <row r="1" spans="1:10" ht="5.45" customHeight="1"/>
    <row r="2" spans="1:10" ht="15.75">
      <c r="A2" s="47" t="s">
        <v>409</v>
      </c>
      <c r="B2" s="48"/>
      <c r="C2" s="48"/>
      <c r="D2" s="48"/>
      <c r="E2" s="48"/>
      <c r="F2" s="49"/>
      <c r="G2" s="49"/>
      <c r="H2" s="49"/>
      <c r="I2" s="49"/>
      <c r="J2" s="49"/>
    </row>
    <row r="3" spans="1:10" ht="15.75">
      <c r="A3" s="47" t="s">
        <v>568</v>
      </c>
      <c r="B3" s="48"/>
      <c r="C3" s="48"/>
      <c r="D3" s="48"/>
      <c r="E3" s="48"/>
      <c r="F3" s="49"/>
      <c r="G3" s="49"/>
      <c r="H3" s="49"/>
      <c r="I3" s="49"/>
      <c r="J3" s="49"/>
    </row>
    <row r="4" spans="1:10" ht="5.45" customHeight="1"/>
    <row r="5" spans="1:10">
      <c r="A5" s="21" t="s">
        <v>410</v>
      </c>
      <c r="B5" s="50" t="s">
        <v>411</v>
      </c>
      <c r="C5" s="51"/>
      <c r="D5" s="51"/>
      <c r="E5" s="51"/>
      <c r="F5" s="51"/>
      <c r="G5" s="51"/>
      <c r="H5" s="51"/>
      <c r="I5" s="51"/>
      <c r="J5" s="51"/>
    </row>
    <row r="7" spans="1:10" ht="15.75">
      <c r="A7" s="47" t="s">
        <v>412</v>
      </c>
      <c r="B7" s="48"/>
      <c r="C7" s="48"/>
      <c r="D7" s="48"/>
      <c r="E7" s="48"/>
      <c r="F7" s="49"/>
      <c r="G7" s="49"/>
      <c r="H7" s="49"/>
      <c r="I7" s="49"/>
      <c r="J7" s="49"/>
    </row>
    <row r="8" spans="1:10" ht="15.75">
      <c r="A8" s="47" t="s">
        <v>413</v>
      </c>
      <c r="B8" s="52"/>
      <c r="C8" s="52"/>
      <c r="D8" s="52"/>
      <c r="E8" s="52"/>
      <c r="F8" s="52"/>
      <c r="G8" s="52"/>
      <c r="H8" s="52"/>
      <c r="I8" s="52"/>
      <c r="J8" s="52"/>
    </row>
    <row r="9" spans="1:10" ht="15.75">
      <c r="A9" s="47" t="s">
        <v>414</v>
      </c>
      <c r="B9" s="52"/>
      <c r="C9" s="52"/>
      <c r="D9" s="52"/>
      <c r="E9" s="52"/>
      <c r="F9" s="52"/>
      <c r="G9" s="52"/>
      <c r="H9" s="52"/>
      <c r="I9" s="52"/>
      <c r="J9" s="52"/>
    </row>
    <row r="11" spans="1:10" ht="76.5">
      <c r="A11" s="22" t="s">
        <v>415</v>
      </c>
      <c r="B11" s="22" t="s">
        <v>416</v>
      </c>
      <c r="C11" s="22" t="s">
        <v>417</v>
      </c>
      <c r="D11" s="22" t="s">
        <v>418</v>
      </c>
      <c r="E11" s="22" t="s">
        <v>419</v>
      </c>
      <c r="F11" s="23" t="s">
        <v>420</v>
      </c>
      <c r="G11" s="23" t="s">
        <v>421</v>
      </c>
      <c r="H11" s="23" t="s">
        <v>422</v>
      </c>
      <c r="I11" s="23" t="s">
        <v>423</v>
      </c>
      <c r="J11" s="23" t="s">
        <v>424</v>
      </c>
    </row>
    <row r="12" spans="1:10">
      <c r="A12" s="53" t="s">
        <v>425</v>
      </c>
      <c r="B12" s="54"/>
      <c r="C12" s="54"/>
      <c r="D12" s="54"/>
      <c r="E12" s="54"/>
      <c r="F12" s="54"/>
      <c r="G12" s="54"/>
      <c r="H12" s="54"/>
      <c r="I12" s="54"/>
      <c r="J12" s="54"/>
    </row>
    <row r="13" spans="1:10" ht="60">
      <c r="A13" s="24" t="s">
        <v>426</v>
      </c>
      <c r="B13" s="25" t="s">
        <v>427</v>
      </c>
      <c r="C13" s="24" t="s">
        <v>428</v>
      </c>
      <c r="D13" s="24" t="s">
        <v>443</v>
      </c>
      <c r="E13" s="24" t="s">
        <v>33</v>
      </c>
      <c r="F13" s="26" t="s">
        <v>429</v>
      </c>
      <c r="G13" s="26" t="s">
        <v>429</v>
      </c>
      <c r="H13" s="26">
        <v>5104857.99</v>
      </c>
      <c r="I13" s="26">
        <v>3633173.16</v>
      </c>
      <c r="J13" s="27" t="s">
        <v>429</v>
      </c>
    </row>
    <row r="14" spans="1:10">
      <c r="A14" s="28"/>
      <c r="B14" s="45" t="s">
        <v>430</v>
      </c>
      <c r="C14" s="46"/>
      <c r="D14" s="46"/>
      <c r="E14" s="46"/>
      <c r="F14" s="29"/>
      <c r="G14" s="29"/>
      <c r="H14" s="29">
        <f>H13</f>
        <v>5104857.99</v>
      </c>
      <c r="I14" s="29">
        <f>I13</f>
        <v>3633173.16</v>
      </c>
      <c r="J14" s="30"/>
    </row>
    <row r="15" spans="1:10">
      <c r="A15" s="53" t="s">
        <v>431</v>
      </c>
      <c r="B15" s="54"/>
      <c r="C15" s="54"/>
      <c r="D15" s="54"/>
      <c r="E15" s="54"/>
      <c r="F15" s="54"/>
      <c r="G15" s="54"/>
      <c r="H15" s="54"/>
      <c r="I15" s="54"/>
      <c r="J15" s="54"/>
    </row>
    <row r="16" spans="1:10" ht="60">
      <c r="A16" s="24" t="s">
        <v>432</v>
      </c>
      <c r="B16" s="25" t="s">
        <v>433</v>
      </c>
      <c r="C16" s="24" t="s">
        <v>428</v>
      </c>
      <c r="D16" s="24" t="s">
        <v>444</v>
      </c>
      <c r="E16" s="24" t="s">
        <v>33</v>
      </c>
      <c r="F16" s="26" t="s">
        <v>429</v>
      </c>
      <c r="G16" s="26" t="s">
        <v>429</v>
      </c>
      <c r="H16" s="26">
        <v>475021.58</v>
      </c>
      <c r="I16" s="26">
        <v>0</v>
      </c>
      <c r="J16" s="27" t="s">
        <v>429</v>
      </c>
    </row>
    <row r="17" spans="1:10">
      <c r="A17" s="28"/>
      <c r="B17" s="45" t="s">
        <v>434</v>
      </c>
      <c r="C17" s="46"/>
      <c r="D17" s="46"/>
      <c r="E17" s="46"/>
      <c r="F17" s="29"/>
      <c r="G17" s="29"/>
      <c r="H17" s="29">
        <v>475021.58</v>
      </c>
      <c r="I17" s="29">
        <v>0</v>
      </c>
      <c r="J17" s="30"/>
    </row>
    <row r="18" spans="1:10">
      <c r="A18" s="53" t="s">
        <v>435</v>
      </c>
      <c r="B18" s="54"/>
      <c r="C18" s="54"/>
      <c r="D18" s="54"/>
      <c r="E18" s="54"/>
      <c r="F18" s="54"/>
      <c r="G18" s="54"/>
      <c r="H18" s="54"/>
      <c r="I18" s="54"/>
      <c r="J18" s="54"/>
    </row>
    <row r="19" spans="1:10" ht="60">
      <c r="A19" s="24" t="s">
        <v>511</v>
      </c>
      <c r="B19" s="25" t="s">
        <v>445</v>
      </c>
      <c r="C19" s="24" t="s">
        <v>428</v>
      </c>
      <c r="D19" s="24" t="s">
        <v>512</v>
      </c>
      <c r="E19" s="24" t="s">
        <v>33</v>
      </c>
      <c r="F19" s="26">
        <v>100000</v>
      </c>
      <c r="G19" s="26">
        <v>100</v>
      </c>
      <c r="H19" s="26">
        <v>6232166.4000000004</v>
      </c>
      <c r="I19" s="26">
        <v>5795354.4000000004</v>
      </c>
      <c r="J19" s="27" t="s">
        <v>429</v>
      </c>
    </row>
    <row r="20" spans="1:10">
      <c r="A20" s="28"/>
      <c r="B20" s="45" t="s">
        <v>436</v>
      </c>
      <c r="C20" s="46"/>
      <c r="D20" s="46"/>
      <c r="E20" s="46"/>
      <c r="F20" s="29"/>
      <c r="G20" s="29"/>
      <c r="H20" s="29">
        <v>6232166.4000000004</v>
      </c>
      <c r="I20" s="29">
        <v>5795354.4000000004</v>
      </c>
      <c r="J20" s="30"/>
    </row>
    <row r="21" spans="1:10">
      <c r="A21" s="28"/>
      <c r="B21" s="45" t="s">
        <v>437</v>
      </c>
      <c r="C21" s="46"/>
      <c r="D21" s="46"/>
      <c r="E21" s="46"/>
      <c r="F21" s="29"/>
      <c r="G21" s="29"/>
      <c r="H21" s="29">
        <f>H14+H17+H19</f>
        <v>11812045.970000001</v>
      </c>
      <c r="I21" s="29">
        <f>I14+I17+I19</f>
        <v>9428527.5600000005</v>
      </c>
      <c r="J21" s="30"/>
    </row>
    <row r="23" spans="1:10">
      <c r="A23" s="31" t="s">
        <v>438</v>
      </c>
      <c r="B23" s="58" t="s">
        <v>492</v>
      </c>
      <c r="C23" s="58"/>
      <c r="E23" s="58" t="s">
        <v>493</v>
      </c>
      <c r="F23" s="59"/>
      <c r="G23" s="59"/>
    </row>
    <row r="24" spans="1:10">
      <c r="B24" s="55" t="s">
        <v>439</v>
      </c>
      <c r="C24" s="56"/>
      <c r="D24" s="32" t="s">
        <v>440</v>
      </c>
      <c r="E24" s="55" t="s">
        <v>441</v>
      </c>
      <c r="F24" s="57"/>
      <c r="G24" s="57"/>
    </row>
    <row r="25" spans="1:10">
      <c r="A25" s="31" t="s">
        <v>442</v>
      </c>
      <c r="B25" s="58" t="s">
        <v>494</v>
      </c>
      <c r="C25" s="58"/>
      <c r="E25" s="58" t="s">
        <v>495</v>
      </c>
      <c r="F25" s="59"/>
      <c r="G25" s="59"/>
    </row>
    <row r="26" spans="1:10">
      <c r="B26" s="55" t="s">
        <v>439</v>
      </c>
      <c r="C26" s="56"/>
      <c r="D26" s="32" t="s">
        <v>440</v>
      </c>
      <c r="E26" s="55" t="s">
        <v>441</v>
      </c>
      <c r="F26" s="57"/>
      <c r="G26" s="57"/>
    </row>
  </sheetData>
  <mergeCells count="21">
    <mergeCell ref="B26:C26"/>
    <mergeCell ref="E26:G26"/>
    <mergeCell ref="B21:E21"/>
    <mergeCell ref="B23:C23"/>
    <mergeCell ref="E23:G23"/>
    <mergeCell ref="B24:C24"/>
    <mergeCell ref="E24:G24"/>
    <mergeCell ref="B25:C25"/>
    <mergeCell ref="E25:G25"/>
    <mergeCell ref="B20:E20"/>
    <mergeCell ref="A2:J2"/>
    <mergeCell ref="A3:J3"/>
    <mergeCell ref="B5:J5"/>
    <mergeCell ref="A7:J7"/>
    <mergeCell ref="A8:J8"/>
    <mergeCell ref="A9:J9"/>
    <mergeCell ref="A12:J12"/>
    <mergeCell ref="B14:E14"/>
    <mergeCell ref="A15:J15"/>
    <mergeCell ref="B17:E17"/>
    <mergeCell ref="A18:J1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view="pageBreakPreview" topLeftCell="G19" zoomScale="60" zoomScaleNormal="100" workbookViewId="0">
      <selection activeCell="AA23" sqref="AA23"/>
    </sheetView>
  </sheetViews>
  <sheetFormatPr defaultRowHeight="15"/>
  <cols>
    <col min="1" max="1" width="6.7109375" customWidth="1"/>
    <col min="2" max="3" width="9.7109375" customWidth="1"/>
    <col min="4" max="4" width="10" customWidth="1"/>
    <col min="5" max="5" width="11.7109375" customWidth="1"/>
    <col min="6" max="6" width="12.140625" customWidth="1"/>
    <col min="7" max="7" width="10.140625" customWidth="1"/>
    <col min="8" max="8" width="6.7109375" customWidth="1"/>
    <col min="9" max="9" width="10.140625" customWidth="1"/>
    <col min="10" max="10" width="5.7109375" customWidth="1"/>
    <col min="11" max="11" width="7.42578125" customWidth="1"/>
    <col min="12" max="12" width="7.7109375" customWidth="1"/>
    <col min="13" max="13" width="6.7109375" customWidth="1"/>
    <col min="14" max="14" width="4.7109375" customWidth="1"/>
    <col min="15" max="15" width="10.42578125" customWidth="1"/>
    <col min="16" max="16" width="6.28515625" customWidth="1"/>
    <col min="17" max="17" width="10.7109375" customWidth="1"/>
    <col min="18" max="18" width="9.7109375" customWidth="1"/>
    <col min="19" max="19" width="6.7109375" customWidth="1"/>
    <col min="20" max="20" width="11.85546875" customWidth="1"/>
    <col min="21" max="21" width="11.42578125" customWidth="1"/>
    <col min="22" max="22" width="7.7109375" customWidth="1"/>
    <col min="23" max="23" width="3.7109375" customWidth="1"/>
    <col min="24" max="24" width="4.7109375" customWidth="1"/>
    <col min="25" max="25" width="3.7109375" customWidth="1"/>
    <col min="26" max="26" width="4.7109375" customWidth="1"/>
    <col min="27" max="27" width="11.42578125" customWidth="1"/>
    <col min="28" max="28" width="3.7109375" customWidth="1"/>
    <col min="29" max="29" width="19.28515625" customWidth="1"/>
  </cols>
  <sheetData>
    <row r="1" spans="1:29" ht="20.25" thickBot="1">
      <c r="A1" s="3" t="s">
        <v>0</v>
      </c>
    </row>
    <row r="2" spans="1:29" ht="86.25" customHeight="1" thickBo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  <c r="Z2" s="4" t="s">
        <v>26</v>
      </c>
      <c r="AA2" s="4" t="s">
        <v>27</v>
      </c>
      <c r="AB2" s="4" t="s">
        <v>28</v>
      </c>
      <c r="AC2" s="4" t="s">
        <v>29</v>
      </c>
    </row>
    <row r="3" spans="1:29" ht="90.75" customHeight="1">
      <c r="A3" s="5">
        <v>1</v>
      </c>
      <c r="B3" s="6" t="s">
        <v>30</v>
      </c>
      <c r="C3" s="6" t="s">
        <v>31</v>
      </c>
      <c r="D3" s="7">
        <v>43818</v>
      </c>
      <c r="E3" s="6" t="s">
        <v>32</v>
      </c>
      <c r="F3" s="8">
        <v>65098</v>
      </c>
      <c r="G3" s="8">
        <v>32.5</v>
      </c>
      <c r="H3" s="6" t="s">
        <v>543</v>
      </c>
      <c r="I3" s="7">
        <v>40847</v>
      </c>
      <c r="J3" s="6"/>
      <c r="K3" s="8">
        <v>999</v>
      </c>
      <c r="L3" s="6" t="s">
        <v>34</v>
      </c>
      <c r="M3" s="7" t="s">
        <v>35</v>
      </c>
      <c r="N3" s="6" t="s">
        <v>33</v>
      </c>
      <c r="O3" s="7">
        <v>405724</v>
      </c>
      <c r="P3" s="8">
        <v>498.64</v>
      </c>
      <c r="Q3" s="8">
        <v>64599.360000000001</v>
      </c>
      <c r="R3" s="6" t="s">
        <v>36</v>
      </c>
      <c r="S3" s="6" t="s">
        <v>33</v>
      </c>
      <c r="T3" s="6" t="s">
        <v>37</v>
      </c>
      <c r="U3" s="7">
        <v>45291</v>
      </c>
      <c r="V3" s="8">
        <v>0</v>
      </c>
      <c r="W3" s="6"/>
      <c r="X3" s="6"/>
      <c r="Y3" s="7"/>
      <c r="Z3" s="6"/>
      <c r="AA3" s="8">
        <v>0</v>
      </c>
      <c r="AB3" s="6"/>
      <c r="AC3" s="6" t="s">
        <v>38</v>
      </c>
    </row>
    <row r="4" spans="1:29" ht="90.75" customHeight="1">
      <c r="A4" s="5">
        <f t="shared" ref="A4:A22" si="0">3:3+1</f>
        <v>2</v>
      </c>
      <c r="B4" s="6" t="s">
        <v>39</v>
      </c>
      <c r="C4" s="6" t="s">
        <v>40</v>
      </c>
      <c r="D4" s="7">
        <v>43818</v>
      </c>
      <c r="E4" s="6" t="s">
        <v>32</v>
      </c>
      <c r="F4" s="8">
        <v>250000</v>
      </c>
      <c r="G4" s="8">
        <v>29.5</v>
      </c>
      <c r="H4" s="6" t="s">
        <v>549</v>
      </c>
      <c r="I4" s="7">
        <v>42644</v>
      </c>
      <c r="J4" s="6" t="s">
        <v>548</v>
      </c>
      <c r="K4" s="8">
        <v>999</v>
      </c>
      <c r="L4" s="6" t="s">
        <v>34</v>
      </c>
      <c r="M4" s="7" t="s">
        <v>35</v>
      </c>
      <c r="N4" s="6" t="s">
        <v>33</v>
      </c>
      <c r="O4" s="7">
        <v>407520</v>
      </c>
      <c r="P4" s="8">
        <v>729.05</v>
      </c>
      <c r="Q4" s="8">
        <v>249270.95</v>
      </c>
      <c r="R4" s="6" t="s">
        <v>36</v>
      </c>
      <c r="S4" s="6" t="s">
        <v>33</v>
      </c>
      <c r="T4" s="6" t="s">
        <v>41</v>
      </c>
      <c r="U4" s="7">
        <v>45291</v>
      </c>
      <c r="V4" s="8">
        <v>0</v>
      </c>
      <c r="W4" s="6"/>
      <c r="X4" s="6"/>
      <c r="Y4" s="7"/>
      <c r="Z4" s="6"/>
      <c r="AA4" s="8">
        <v>731443.88</v>
      </c>
      <c r="AB4" s="6"/>
      <c r="AC4" s="6" t="s">
        <v>38</v>
      </c>
    </row>
    <row r="5" spans="1:29" ht="90.75" customHeight="1">
      <c r="A5" s="5">
        <f t="shared" si="0"/>
        <v>3</v>
      </c>
      <c r="B5" s="6" t="s">
        <v>42</v>
      </c>
      <c r="C5" s="6" t="s">
        <v>43</v>
      </c>
      <c r="D5" s="7">
        <v>43818</v>
      </c>
      <c r="E5" s="6" t="s">
        <v>32</v>
      </c>
      <c r="F5" s="8">
        <v>46000</v>
      </c>
      <c r="G5" s="8">
        <v>0</v>
      </c>
      <c r="H5" s="6" t="s">
        <v>33</v>
      </c>
      <c r="I5" s="7">
        <v>43708</v>
      </c>
      <c r="J5" s="6" t="s">
        <v>33</v>
      </c>
      <c r="K5" s="8">
        <v>15</v>
      </c>
      <c r="L5" s="6" t="s">
        <v>34</v>
      </c>
      <c r="M5" s="7" t="s">
        <v>35</v>
      </c>
      <c r="N5" s="6" t="s">
        <v>33</v>
      </c>
      <c r="O5" s="7">
        <v>49187</v>
      </c>
      <c r="P5" s="8">
        <v>46000</v>
      </c>
      <c r="Q5" s="8">
        <v>0</v>
      </c>
      <c r="R5" s="6" t="s">
        <v>36</v>
      </c>
      <c r="S5" s="6" t="s">
        <v>33</v>
      </c>
      <c r="T5" s="6" t="s">
        <v>44</v>
      </c>
      <c r="U5" s="7">
        <v>45291</v>
      </c>
      <c r="V5" s="8">
        <v>0</v>
      </c>
      <c r="W5" s="6"/>
      <c r="X5" s="6"/>
      <c r="Y5" s="7"/>
      <c r="Z5" s="6"/>
      <c r="AA5" s="8">
        <v>0</v>
      </c>
      <c r="AB5" s="6"/>
      <c r="AC5" s="6" t="s">
        <v>38</v>
      </c>
    </row>
    <row r="6" spans="1:29" ht="114.75" customHeight="1">
      <c r="A6" s="5">
        <f t="shared" si="0"/>
        <v>4</v>
      </c>
      <c r="B6" s="6" t="s">
        <v>45</v>
      </c>
      <c r="C6" s="6" t="s">
        <v>46</v>
      </c>
      <c r="D6" s="7">
        <v>43818</v>
      </c>
      <c r="E6" s="6" t="s">
        <v>32</v>
      </c>
      <c r="F6" s="8">
        <v>58800</v>
      </c>
      <c r="G6" s="8">
        <v>0</v>
      </c>
      <c r="H6" s="6" t="s">
        <v>33</v>
      </c>
      <c r="I6" s="7">
        <v>43708</v>
      </c>
      <c r="J6" s="6" t="s">
        <v>33</v>
      </c>
      <c r="K6" s="8">
        <v>0</v>
      </c>
      <c r="L6" s="6" t="s">
        <v>34</v>
      </c>
      <c r="M6" s="7" t="s">
        <v>35</v>
      </c>
      <c r="N6" s="6" t="s">
        <v>33</v>
      </c>
      <c r="O6" s="7">
        <v>43708</v>
      </c>
      <c r="P6" s="8">
        <v>58800</v>
      </c>
      <c r="Q6" s="8">
        <v>0</v>
      </c>
      <c r="R6" s="6" t="s">
        <v>36</v>
      </c>
      <c r="S6" s="6" t="s">
        <v>33</v>
      </c>
      <c r="T6" s="6" t="s">
        <v>47</v>
      </c>
      <c r="U6" s="7">
        <v>45291</v>
      </c>
      <c r="V6" s="8">
        <v>0</v>
      </c>
      <c r="W6" s="6"/>
      <c r="X6" s="6"/>
      <c r="Y6" s="7"/>
      <c r="Z6" s="6"/>
      <c r="AA6" s="8">
        <v>0</v>
      </c>
      <c r="AB6" s="6"/>
      <c r="AC6" s="6" t="s">
        <v>38</v>
      </c>
    </row>
    <row r="7" spans="1:29" ht="114.75" customHeight="1">
      <c r="A7" s="5">
        <f t="shared" si="0"/>
        <v>5</v>
      </c>
      <c r="B7" s="6" t="s">
        <v>48</v>
      </c>
      <c r="C7" s="6" t="s">
        <v>49</v>
      </c>
      <c r="D7" s="7">
        <v>43818</v>
      </c>
      <c r="E7" s="6" t="s">
        <v>32</v>
      </c>
      <c r="F7" s="8">
        <v>67200</v>
      </c>
      <c r="G7" s="8">
        <v>0</v>
      </c>
      <c r="H7" s="6" t="s">
        <v>33</v>
      </c>
      <c r="I7" s="7">
        <v>43708</v>
      </c>
      <c r="J7" s="6" t="s">
        <v>33</v>
      </c>
      <c r="K7" s="8">
        <v>0</v>
      </c>
      <c r="L7" s="6" t="s">
        <v>34</v>
      </c>
      <c r="M7" s="7" t="s">
        <v>35</v>
      </c>
      <c r="N7" s="6" t="s">
        <v>33</v>
      </c>
      <c r="O7" s="7">
        <v>43708</v>
      </c>
      <c r="P7" s="8">
        <v>67200</v>
      </c>
      <c r="Q7" s="8">
        <v>0</v>
      </c>
      <c r="R7" s="6" t="s">
        <v>36</v>
      </c>
      <c r="S7" s="6" t="s">
        <v>33</v>
      </c>
      <c r="T7" s="6" t="s">
        <v>50</v>
      </c>
      <c r="U7" s="7">
        <v>45291</v>
      </c>
      <c r="V7" s="8">
        <v>0</v>
      </c>
      <c r="W7" s="6"/>
      <c r="X7" s="6"/>
      <c r="Y7" s="7"/>
      <c r="Z7" s="6"/>
      <c r="AA7" s="8">
        <v>0</v>
      </c>
      <c r="AB7" s="6"/>
      <c r="AC7" s="6" t="s">
        <v>38</v>
      </c>
    </row>
    <row r="8" spans="1:29" ht="114.75" customHeight="1">
      <c r="A8" s="5">
        <f t="shared" si="0"/>
        <v>6</v>
      </c>
      <c r="B8" s="6" t="s">
        <v>51</v>
      </c>
      <c r="C8" s="6" t="s">
        <v>52</v>
      </c>
      <c r="D8" s="7">
        <v>43818</v>
      </c>
      <c r="E8" s="6" t="s">
        <v>32</v>
      </c>
      <c r="F8" s="8">
        <v>76558</v>
      </c>
      <c r="G8" s="8">
        <v>0</v>
      </c>
      <c r="H8" s="6" t="s">
        <v>33</v>
      </c>
      <c r="I8" s="7">
        <v>40847</v>
      </c>
      <c r="J8" s="6" t="s">
        <v>33</v>
      </c>
      <c r="K8" s="8">
        <v>999</v>
      </c>
      <c r="L8" s="6" t="s">
        <v>34</v>
      </c>
      <c r="M8" s="7" t="s">
        <v>35</v>
      </c>
      <c r="N8" s="6" t="s">
        <v>33</v>
      </c>
      <c r="O8" s="7">
        <v>405724</v>
      </c>
      <c r="P8" s="8">
        <v>586.96</v>
      </c>
      <c r="Q8" s="8">
        <v>75971.039999999994</v>
      </c>
      <c r="R8" s="6" t="s">
        <v>36</v>
      </c>
      <c r="S8" s="6" t="s">
        <v>33</v>
      </c>
      <c r="T8" s="6" t="s">
        <v>53</v>
      </c>
      <c r="U8" s="7">
        <v>45291</v>
      </c>
      <c r="V8" s="8">
        <v>0</v>
      </c>
      <c r="W8" s="6"/>
      <c r="X8" s="6"/>
      <c r="Y8" s="7"/>
      <c r="Z8" s="6"/>
      <c r="AA8" s="8">
        <v>0</v>
      </c>
      <c r="AB8" s="6"/>
      <c r="AC8" s="6" t="s">
        <v>38</v>
      </c>
    </row>
    <row r="9" spans="1:29" ht="114.75" customHeight="1">
      <c r="A9" s="5">
        <f t="shared" si="0"/>
        <v>7</v>
      </c>
      <c r="B9" s="6" t="s">
        <v>458</v>
      </c>
      <c r="C9" s="33" t="s">
        <v>446</v>
      </c>
      <c r="D9" s="7">
        <v>43281</v>
      </c>
      <c r="E9" s="33" t="s">
        <v>32</v>
      </c>
      <c r="F9" s="36">
        <v>1590977</v>
      </c>
      <c r="G9" s="8" t="s">
        <v>550</v>
      </c>
      <c r="H9" s="6" t="s">
        <v>551</v>
      </c>
      <c r="I9" s="7">
        <v>27941</v>
      </c>
      <c r="J9" s="6" t="s">
        <v>552</v>
      </c>
      <c r="K9" s="8">
        <v>999</v>
      </c>
      <c r="L9" s="6" t="s">
        <v>472</v>
      </c>
      <c r="M9" s="7"/>
      <c r="N9" s="6"/>
      <c r="O9" s="7">
        <v>408158</v>
      </c>
      <c r="P9" s="8">
        <v>436812</v>
      </c>
      <c r="Q9" s="36">
        <v>1154165</v>
      </c>
      <c r="R9" s="6" t="s">
        <v>36</v>
      </c>
      <c r="S9" s="6"/>
      <c r="T9" s="6" t="s">
        <v>478</v>
      </c>
      <c r="U9" s="7">
        <v>45291</v>
      </c>
      <c r="V9" s="8"/>
      <c r="W9" s="6"/>
      <c r="X9" s="6"/>
      <c r="Y9" s="7"/>
      <c r="Z9" s="6"/>
      <c r="AA9" s="42">
        <v>8799192.6400000006</v>
      </c>
      <c r="AB9" s="6"/>
      <c r="AC9" s="6" t="s">
        <v>38</v>
      </c>
    </row>
    <row r="10" spans="1:29" ht="114.75" customHeight="1">
      <c r="A10" s="5">
        <f t="shared" si="0"/>
        <v>8</v>
      </c>
      <c r="B10" s="6" t="s">
        <v>459</v>
      </c>
      <c r="C10" s="35" t="s">
        <v>447</v>
      </c>
      <c r="D10" s="7">
        <v>43281</v>
      </c>
      <c r="E10" s="33" t="s">
        <v>513</v>
      </c>
      <c r="F10" s="36">
        <v>184426.2</v>
      </c>
      <c r="G10" s="8">
        <v>64.5</v>
      </c>
      <c r="H10" s="6" t="s">
        <v>558</v>
      </c>
      <c r="I10" s="7">
        <v>30132</v>
      </c>
      <c r="J10" s="6" t="s">
        <v>557</v>
      </c>
      <c r="K10" s="8">
        <v>999</v>
      </c>
      <c r="L10" s="6" t="s">
        <v>472</v>
      </c>
      <c r="M10" s="7"/>
      <c r="N10" s="6"/>
      <c r="O10" s="7"/>
      <c r="P10" s="8">
        <v>184426.2</v>
      </c>
      <c r="Q10" s="36">
        <v>0</v>
      </c>
      <c r="R10" s="6" t="s">
        <v>477</v>
      </c>
      <c r="S10" s="6"/>
      <c r="T10" s="6" t="s">
        <v>479</v>
      </c>
      <c r="U10" s="7">
        <v>45291</v>
      </c>
      <c r="V10" s="8"/>
      <c r="W10" s="6"/>
      <c r="X10" s="6"/>
      <c r="Y10" s="7"/>
      <c r="Z10" s="6"/>
      <c r="AA10" s="8">
        <v>325460</v>
      </c>
      <c r="AB10" s="6"/>
      <c r="AC10" s="6" t="s">
        <v>514</v>
      </c>
    </row>
    <row r="11" spans="1:29" ht="114.75" customHeight="1">
      <c r="A11" s="5">
        <f t="shared" si="0"/>
        <v>9</v>
      </c>
      <c r="B11" s="6" t="s">
        <v>460</v>
      </c>
      <c r="C11" s="6" t="s">
        <v>546</v>
      </c>
      <c r="D11" s="7">
        <v>43818</v>
      </c>
      <c r="E11" s="6" t="s">
        <v>32</v>
      </c>
      <c r="F11" s="8">
        <v>1064153.0900000001</v>
      </c>
      <c r="G11" s="8">
        <v>1494.3</v>
      </c>
      <c r="H11" s="6" t="s">
        <v>559</v>
      </c>
      <c r="I11" s="7">
        <v>27759</v>
      </c>
      <c r="J11" s="6" t="s">
        <v>544</v>
      </c>
      <c r="K11" s="8">
        <v>999</v>
      </c>
      <c r="L11" s="6" t="s">
        <v>472</v>
      </c>
      <c r="M11" s="7"/>
      <c r="N11" s="6"/>
      <c r="O11" s="7"/>
      <c r="P11" s="8">
        <v>1064153.0900000001</v>
      </c>
      <c r="Q11" s="36">
        <v>0</v>
      </c>
      <c r="R11" s="6" t="s">
        <v>477</v>
      </c>
      <c r="S11" s="6"/>
      <c r="T11" s="6" t="s">
        <v>480</v>
      </c>
      <c r="U11" s="7">
        <v>45291</v>
      </c>
      <c r="V11" s="8"/>
      <c r="W11" s="6"/>
      <c r="X11" s="6"/>
      <c r="Y11" s="7"/>
      <c r="Z11" s="6"/>
      <c r="AA11" s="8">
        <v>3825648</v>
      </c>
      <c r="AB11" s="6"/>
      <c r="AC11" s="6" t="s">
        <v>514</v>
      </c>
    </row>
    <row r="12" spans="1:29" ht="114.75" customHeight="1">
      <c r="A12" s="5">
        <f t="shared" si="0"/>
        <v>10</v>
      </c>
      <c r="B12" s="6" t="s">
        <v>461</v>
      </c>
      <c r="C12" s="34" t="s">
        <v>448</v>
      </c>
      <c r="D12" s="7">
        <v>43281</v>
      </c>
      <c r="E12" s="33" t="s">
        <v>513</v>
      </c>
      <c r="F12" s="36">
        <v>139500</v>
      </c>
      <c r="G12" s="8">
        <v>57.4</v>
      </c>
      <c r="H12" s="6" t="s">
        <v>556</v>
      </c>
      <c r="I12" s="7">
        <v>30132</v>
      </c>
      <c r="J12" s="6"/>
      <c r="K12" s="8">
        <v>999</v>
      </c>
      <c r="L12" s="6" t="s">
        <v>472</v>
      </c>
      <c r="M12" s="7"/>
      <c r="N12" s="6"/>
      <c r="O12" s="7"/>
      <c r="P12" s="8"/>
      <c r="Q12" s="36">
        <v>139500</v>
      </c>
      <c r="R12" s="6" t="s">
        <v>477</v>
      </c>
      <c r="S12" s="6"/>
      <c r="T12" s="6" t="s">
        <v>481</v>
      </c>
      <c r="U12" s="7">
        <v>45291</v>
      </c>
      <c r="V12" s="8"/>
      <c r="W12" s="6"/>
      <c r="X12" s="6"/>
      <c r="Y12" s="7"/>
      <c r="Z12" s="6"/>
      <c r="AA12" s="8">
        <v>1495860</v>
      </c>
      <c r="AB12" s="6"/>
      <c r="AC12" s="6" t="s">
        <v>514</v>
      </c>
    </row>
    <row r="13" spans="1:29" ht="114.75" customHeight="1">
      <c r="A13" s="5">
        <f t="shared" si="0"/>
        <v>11</v>
      </c>
      <c r="B13" s="6" t="s">
        <v>462</v>
      </c>
      <c r="C13" s="34" t="s">
        <v>554</v>
      </c>
      <c r="D13" s="7">
        <v>43281</v>
      </c>
      <c r="E13" s="33" t="s">
        <v>513</v>
      </c>
      <c r="F13" s="36">
        <v>657200</v>
      </c>
      <c r="G13" s="8">
        <v>97.5</v>
      </c>
      <c r="H13" s="6" t="s">
        <v>553</v>
      </c>
      <c r="I13" s="7">
        <v>30132</v>
      </c>
      <c r="J13" s="6" t="s">
        <v>560</v>
      </c>
      <c r="K13" s="8">
        <v>999</v>
      </c>
      <c r="L13" s="6" t="s">
        <v>472</v>
      </c>
      <c r="M13" s="7"/>
      <c r="N13" s="6"/>
      <c r="O13" s="7"/>
      <c r="P13" s="8">
        <v>0</v>
      </c>
      <c r="Q13" s="36">
        <v>657200</v>
      </c>
      <c r="R13" s="6" t="s">
        <v>477</v>
      </c>
      <c r="S13" s="6"/>
      <c r="T13" s="6" t="s">
        <v>482</v>
      </c>
      <c r="U13" s="7">
        <v>45291</v>
      </c>
      <c r="V13" s="8"/>
      <c r="W13" s="6"/>
      <c r="X13" s="6"/>
      <c r="Y13" s="7"/>
      <c r="Z13" s="6"/>
      <c r="AA13" s="8">
        <v>778588.05</v>
      </c>
      <c r="AB13" s="6"/>
      <c r="AC13" s="6" t="s">
        <v>514</v>
      </c>
    </row>
    <row r="14" spans="1:29" ht="114.75" customHeight="1">
      <c r="A14" s="5">
        <f t="shared" si="0"/>
        <v>12</v>
      </c>
      <c r="B14" s="6" t="s">
        <v>463</v>
      </c>
      <c r="C14" s="34" t="s">
        <v>449</v>
      </c>
      <c r="D14" s="7">
        <v>43281</v>
      </c>
      <c r="E14" s="33" t="s">
        <v>513</v>
      </c>
      <c r="F14" s="36">
        <v>68335</v>
      </c>
      <c r="G14" s="8">
        <v>168.3</v>
      </c>
      <c r="H14" s="6" t="s">
        <v>555</v>
      </c>
      <c r="I14" s="7"/>
      <c r="J14" s="6"/>
      <c r="K14" s="8">
        <v>999</v>
      </c>
      <c r="L14" s="6" t="s">
        <v>472</v>
      </c>
      <c r="M14" s="7"/>
      <c r="N14" s="6"/>
      <c r="O14" s="7"/>
      <c r="P14" s="8">
        <v>0</v>
      </c>
      <c r="Q14" s="36">
        <v>68335</v>
      </c>
      <c r="R14" s="6" t="s">
        <v>477</v>
      </c>
      <c r="S14" s="6"/>
      <c r="T14" s="6" t="s">
        <v>483</v>
      </c>
      <c r="U14" s="7">
        <v>45291</v>
      </c>
      <c r="V14" s="8"/>
      <c r="W14" s="6"/>
      <c r="X14" s="6"/>
      <c r="Y14" s="7"/>
      <c r="Z14" s="6"/>
      <c r="AA14" s="8">
        <v>509871.25</v>
      </c>
      <c r="AB14" s="6"/>
      <c r="AC14" s="6" t="s">
        <v>514</v>
      </c>
    </row>
    <row r="15" spans="1:29" ht="114.75" customHeight="1">
      <c r="A15" s="5">
        <f t="shared" si="0"/>
        <v>13</v>
      </c>
      <c r="B15" s="6" t="s">
        <v>464</v>
      </c>
      <c r="C15" s="34" t="s">
        <v>450</v>
      </c>
      <c r="D15" s="7">
        <v>43281</v>
      </c>
      <c r="E15" s="33" t="s">
        <v>513</v>
      </c>
      <c r="F15" s="36">
        <v>155359</v>
      </c>
      <c r="G15" s="8"/>
      <c r="H15" s="6"/>
      <c r="I15" s="7"/>
      <c r="J15" s="6"/>
      <c r="K15" s="8">
        <v>999</v>
      </c>
      <c r="L15" s="6" t="s">
        <v>472</v>
      </c>
      <c r="M15" s="7"/>
      <c r="N15" s="6"/>
      <c r="O15" s="7"/>
      <c r="P15" s="8">
        <v>0</v>
      </c>
      <c r="Q15" s="36">
        <v>155359</v>
      </c>
      <c r="R15" s="6" t="s">
        <v>477</v>
      </c>
      <c r="S15" s="6"/>
      <c r="T15" s="6" t="s">
        <v>484</v>
      </c>
      <c r="U15" s="7">
        <v>45291</v>
      </c>
      <c r="V15" s="8"/>
      <c r="W15" s="6"/>
      <c r="X15" s="6"/>
      <c r="Y15" s="7"/>
      <c r="Z15" s="6"/>
      <c r="AA15" s="8">
        <v>498764.64</v>
      </c>
      <c r="AB15" s="6"/>
      <c r="AC15" s="6" t="s">
        <v>514</v>
      </c>
    </row>
    <row r="16" spans="1:29" ht="114.75" customHeight="1">
      <c r="A16" s="5">
        <f t="shared" si="0"/>
        <v>14</v>
      </c>
      <c r="B16" s="6" t="s">
        <v>465</v>
      </c>
      <c r="C16" s="34" t="s">
        <v>451</v>
      </c>
      <c r="D16" s="7">
        <v>43281</v>
      </c>
      <c r="E16" s="33" t="s">
        <v>513</v>
      </c>
      <c r="F16" s="36">
        <v>14612</v>
      </c>
      <c r="G16" s="8"/>
      <c r="H16" s="6"/>
      <c r="I16" s="7"/>
      <c r="J16" s="6"/>
      <c r="K16" s="8">
        <v>999</v>
      </c>
      <c r="L16" s="6" t="s">
        <v>472</v>
      </c>
      <c r="M16" s="7"/>
      <c r="N16" s="6"/>
      <c r="O16" s="7"/>
      <c r="P16" s="8">
        <v>0</v>
      </c>
      <c r="Q16" s="36">
        <v>14612</v>
      </c>
      <c r="R16" s="6" t="s">
        <v>477</v>
      </c>
      <c r="S16" s="6"/>
      <c r="T16" s="6" t="s">
        <v>485</v>
      </c>
      <c r="U16" s="7">
        <v>45291</v>
      </c>
      <c r="V16" s="8"/>
      <c r="W16" s="6"/>
      <c r="X16" s="6"/>
      <c r="Y16" s="7"/>
      <c r="Z16" s="6"/>
      <c r="AA16" s="8">
        <v>625846.34</v>
      </c>
      <c r="AB16" s="6"/>
      <c r="AC16" s="6" t="s">
        <v>514</v>
      </c>
    </row>
    <row r="17" spans="1:29" ht="114.75" customHeight="1">
      <c r="A17" s="5">
        <f t="shared" si="0"/>
        <v>15</v>
      </c>
      <c r="B17" s="6" t="s">
        <v>466</v>
      </c>
      <c r="C17" s="43" t="s">
        <v>452</v>
      </c>
      <c r="D17" s="7">
        <v>43281</v>
      </c>
      <c r="E17" s="33" t="s">
        <v>513</v>
      </c>
      <c r="F17" s="36">
        <v>7256</v>
      </c>
      <c r="G17" s="8"/>
      <c r="H17" s="6"/>
      <c r="I17" s="7"/>
      <c r="J17" s="6" t="s">
        <v>569</v>
      </c>
      <c r="K17" s="8">
        <v>999</v>
      </c>
      <c r="L17" s="6" t="s">
        <v>472</v>
      </c>
      <c r="M17" s="7"/>
      <c r="N17" s="6"/>
      <c r="O17" s="7"/>
      <c r="P17" s="8">
        <v>0</v>
      </c>
      <c r="Q17" s="36">
        <v>7256</v>
      </c>
      <c r="R17" s="6" t="s">
        <v>477</v>
      </c>
      <c r="S17" s="6"/>
      <c r="T17" s="6" t="s">
        <v>486</v>
      </c>
      <c r="U17" s="7">
        <v>45291</v>
      </c>
      <c r="V17" s="8"/>
      <c r="W17" s="6"/>
      <c r="X17" s="6"/>
      <c r="Y17" s="7"/>
      <c r="Z17" s="6"/>
      <c r="AA17" s="8">
        <v>548623.12</v>
      </c>
      <c r="AB17" s="6"/>
      <c r="AC17" s="6" t="s">
        <v>514</v>
      </c>
    </row>
    <row r="18" spans="1:29" ht="114.75" customHeight="1">
      <c r="A18" s="5">
        <f t="shared" si="0"/>
        <v>16</v>
      </c>
      <c r="B18" s="6" t="s">
        <v>467</v>
      </c>
      <c r="C18" s="43" t="s">
        <v>453</v>
      </c>
      <c r="D18" s="7">
        <v>43281</v>
      </c>
      <c r="E18" s="33" t="s">
        <v>513</v>
      </c>
      <c r="F18" s="36">
        <v>153032</v>
      </c>
      <c r="G18" s="8"/>
      <c r="H18" s="6"/>
      <c r="I18" s="7"/>
      <c r="J18" s="6" t="s">
        <v>473</v>
      </c>
      <c r="K18" s="8">
        <v>999</v>
      </c>
      <c r="L18" s="6" t="s">
        <v>472</v>
      </c>
      <c r="M18" s="7"/>
      <c r="N18" s="6"/>
      <c r="O18" s="7"/>
      <c r="P18" s="8"/>
      <c r="Q18" s="36">
        <v>153032</v>
      </c>
      <c r="R18" s="6" t="s">
        <v>477</v>
      </c>
      <c r="S18" s="6"/>
      <c r="T18" s="6" t="s">
        <v>487</v>
      </c>
      <c r="U18" s="7">
        <v>45291</v>
      </c>
      <c r="V18" s="8"/>
      <c r="W18" s="6"/>
      <c r="X18" s="6"/>
      <c r="Y18" s="7"/>
      <c r="Z18" s="6"/>
      <c r="AA18" s="8">
        <v>58729180.079999998</v>
      </c>
      <c r="AB18" s="6"/>
      <c r="AC18" s="6" t="s">
        <v>514</v>
      </c>
    </row>
    <row r="19" spans="1:29" ht="114.75" customHeight="1">
      <c r="A19" s="5">
        <f t="shared" si="0"/>
        <v>17</v>
      </c>
      <c r="B19" s="6" t="s">
        <v>468</v>
      </c>
      <c r="C19" s="34" t="s">
        <v>454</v>
      </c>
      <c r="D19" s="7">
        <v>43281</v>
      </c>
      <c r="E19" s="33" t="s">
        <v>513</v>
      </c>
      <c r="F19" s="36">
        <v>153032</v>
      </c>
      <c r="G19" s="8"/>
      <c r="H19" s="6"/>
      <c r="I19" s="7"/>
      <c r="J19" s="6" t="s">
        <v>474</v>
      </c>
      <c r="K19" s="8">
        <v>999</v>
      </c>
      <c r="L19" s="6" t="s">
        <v>472</v>
      </c>
      <c r="M19" s="7"/>
      <c r="N19" s="6"/>
      <c r="O19" s="7"/>
      <c r="P19" s="8"/>
      <c r="Q19" s="36">
        <v>153032</v>
      </c>
      <c r="R19" s="6" t="s">
        <v>477</v>
      </c>
      <c r="S19" s="6"/>
      <c r="T19" s="6" t="s">
        <v>488</v>
      </c>
      <c r="U19" s="7">
        <v>45291</v>
      </c>
      <c r="V19" s="8"/>
      <c r="W19" s="6"/>
      <c r="X19" s="6"/>
      <c r="Y19" s="7"/>
      <c r="Z19" s="6"/>
      <c r="AA19" s="8">
        <v>37036419.869999997</v>
      </c>
      <c r="AB19" s="6"/>
      <c r="AC19" s="6" t="s">
        <v>514</v>
      </c>
    </row>
    <row r="20" spans="1:29" ht="114.75" customHeight="1">
      <c r="A20" s="5">
        <f t="shared" si="0"/>
        <v>18</v>
      </c>
      <c r="B20" s="6" t="s">
        <v>469</v>
      </c>
      <c r="C20" s="43" t="s">
        <v>455</v>
      </c>
      <c r="D20" s="7">
        <v>43281</v>
      </c>
      <c r="E20" s="33" t="s">
        <v>513</v>
      </c>
      <c r="F20" s="36">
        <v>108732</v>
      </c>
      <c r="G20" s="8"/>
      <c r="H20" s="6"/>
      <c r="I20" s="7"/>
      <c r="J20" s="6" t="s">
        <v>475</v>
      </c>
      <c r="K20" s="8">
        <v>999</v>
      </c>
      <c r="L20" s="6" t="s">
        <v>472</v>
      </c>
      <c r="M20" s="7"/>
      <c r="N20" s="6"/>
      <c r="O20" s="7"/>
      <c r="P20" s="8"/>
      <c r="Q20" s="36">
        <v>108732</v>
      </c>
      <c r="R20" s="6" t="s">
        <v>477</v>
      </c>
      <c r="S20" s="6"/>
      <c r="T20" s="6" t="s">
        <v>489</v>
      </c>
      <c r="U20" s="7">
        <v>45291</v>
      </c>
      <c r="V20" s="8"/>
      <c r="W20" s="6"/>
      <c r="X20" s="6"/>
      <c r="Y20" s="7"/>
      <c r="Z20" s="6"/>
      <c r="AA20" s="8">
        <v>487658.12</v>
      </c>
      <c r="AB20" s="6"/>
      <c r="AC20" s="6" t="s">
        <v>514</v>
      </c>
    </row>
    <row r="21" spans="1:29" ht="114.75" customHeight="1">
      <c r="A21" s="5">
        <f t="shared" si="0"/>
        <v>19</v>
      </c>
      <c r="B21" s="6" t="s">
        <v>470</v>
      </c>
      <c r="C21" s="34" t="s">
        <v>456</v>
      </c>
      <c r="D21" s="7">
        <v>43281</v>
      </c>
      <c r="E21" s="33" t="s">
        <v>513</v>
      </c>
      <c r="F21" s="36">
        <v>77417</v>
      </c>
      <c r="G21" s="8"/>
      <c r="H21" s="6"/>
      <c r="I21" s="7"/>
      <c r="J21" s="6"/>
      <c r="K21" s="8">
        <v>999</v>
      </c>
      <c r="L21" s="6" t="s">
        <v>472</v>
      </c>
      <c r="M21" s="7"/>
      <c r="N21" s="6"/>
      <c r="O21" s="7"/>
      <c r="P21" s="8"/>
      <c r="Q21" s="36">
        <v>77417</v>
      </c>
      <c r="R21" s="6" t="s">
        <v>477</v>
      </c>
      <c r="S21" s="6"/>
      <c r="T21" s="6" t="s">
        <v>490</v>
      </c>
      <c r="U21" s="7">
        <v>45291</v>
      </c>
      <c r="V21" s="8"/>
      <c r="W21" s="6"/>
      <c r="X21" s="6"/>
      <c r="Y21" s="7"/>
      <c r="Z21" s="6"/>
      <c r="AA21" s="8">
        <v>465269.14</v>
      </c>
      <c r="AB21" s="6"/>
      <c r="AC21" s="6" t="s">
        <v>514</v>
      </c>
    </row>
    <row r="22" spans="1:29" ht="120.75" customHeight="1">
      <c r="A22" s="5">
        <f t="shared" si="0"/>
        <v>20</v>
      </c>
      <c r="B22" s="6" t="s">
        <v>471</v>
      </c>
      <c r="C22" s="34" t="s">
        <v>457</v>
      </c>
      <c r="D22" s="7">
        <v>43281</v>
      </c>
      <c r="E22" s="33" t="s">
        <v>513</v>
      </c>
      <c r="F22" s="36">
        <v>21254</v>
      </c>
      <c r="G22" s="8" t="s">
        <v>547</v>
      </c>
      <c r="H22" s="6" t="s">
        <v>545</v>
      </c>
      <c r="I22" s="7">
        <v>30316</v>
      </c>
      <c r="J22" s="6" t="s">
        <v>476</v>
      </c>
      <c r="K22" s="8">
        <v>999</v>
      </c>
      <c r="L22" s="6" t="s">
        <v>472</v>
      </c>
      <c r="M22" s="7"/>
      <c r="N22" s="6"/>
      <c r="O22" s="7"/>
      <c r="P22" s="8"/>
      <c r="Q22" s="36">
        <v>21254</v>
      </c>
      <c r="R22" s="6" t="s">
        <v>477</v>
      </c>
      <c r="S22" s="6"/>
      <c r="T22" s="6" t="s">
        <v>491</v>
      </c>
      <c r="U22" s="7">
        <v>45291</v>
      </c>
      <c r="V22" s="8"/>
      <c r="W22" s="6"/>
      <c r="X22" s="6"/>
      <c r="Y22" s="7"/>
      <c r="Z22" s="6"/>
      <c r="AA22" s="8">
        <v>19408176.989999998</v>
      </c>
      <c r="AB22" s="6"/>
      <c r="AC22" s="6" t="s">
        <v>514</v>
      </c>
    </row>
    <row r="23" spans="1:29" ht="20.100000000000001" customHeight="1">
      <c r="A23" s="9"/>
      <c r="B23" s="9"/>
      <c r="C23" s="9"/>
      <c r="D23" s="9"/>
      <c r="E23" s="9"/>
      <c r="F23" s="9">
        <f>SUM(F3:F22)</f>
        <v>4958941.29</v>
      </c>
      <c r="G23" s="9"/>
      <c r="H23" s="9"/>
      <c r="I23" s="9"/>
      <c r="J23" s="9"/>
      <c r="K23" s="9"/>
      <c r="L23" s="9"/>
      <c r="M23" s="9"/>
      <c r="N23" s="9"/>
      <c r="O23" s="9"/>
      <c r="P23" s="9">
        <f>SUBTOTAL(9,P3:P9)</f>
        <v>610626.65</v>
      </c>
      <c r="Q23" s="9">
        <f>SUM(Q3:Q22)</f>
        <v>3099735.35</v>
      </c>
      <c r="R23" s="9"/>
      <c r="S23" s="9"/>
      <c r="T23" s="38"/>
      <c r="U23" s="38"/>
      <c r="V23" s="39"/>
      <c r="W23" s="9"/>
      <c r="X23" s="9"/>
      <c r="Y23" s="9"/>
      <c r="Z23" s="9"/>
      <c r="AA23" s="9"/>
      <c r="AB23" s="9"/>
      <c r="AC23" s="9"/>
    </row>
    <row r="24" spans="1:29">
      <c r="U24" s="40"/>
    </row>
    <row r="25" spans="1:29">
      <c r="U25" s="40"/>
    </row>
    <row r="26" spans="1:29">
      <c r="U26" s="40"/>
    </row>
    <row r="27" spans="1:29">
      <c r="U27" s="40"/>
    </row>
    <row r="28" spans="1:29">
      <c r="U28" s="40"/>
    </row>
    <row r="29" spans="1:29">
      <c r="U29" s="40"/>
    </row>
    <row r="30" spans="1:29">
      <c r="U30" s="40"/>
    </row>
  </sheetData>
  <pageMargins left="0" right="0" top="0.74803149606299213" bottom="0.74803149606299213" header="0.31496062992125984" footer="0.31496062992125984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"/>
  <sheetViews>
    <sheetView topLeftCell="I1" workbookViewId="0">
      <selection activeCell="AA3" sqref="AA3"/>
    </sheetView>
  </sheetViews>
  <sheetFormatPr defaultRowHeight="15"/>
  <cols>
    <col min="1" max="1" width="6.7109375" customWidth="1"/>
    <col min="2" max="3" width="9.7109375" customWidth="1"/>
    <col min="4" max="4" width="11.28515625" customWidth="1"/>
    <col min="5" max="5" width="9.7109375" customWidth="1"/>
    <col min="6" max="7" width="6.7109375" customWidth="1"/>
    <col min="8" max="8" width="9.7109375" customWidth="1"/>
    <col min="9" max="9" width="10.140625" customWidth="1"/>
    <col min="10" max="10" width="9.7109375" customWidth="1"/>
    <col min="11" max="11" width="6.5703125" customWidth="1"/>
    <col min="12" max="12" width="7.7109375" customWidth="1"/>
    <col min="13" max="13" width="6.7109375" customWidth="1"/>
    <col min="14" max="14" width="4.7109375" customWidth="1"/>
    <col min="15" max="15" width="10.7109375" customWidth="1"/>
    <col min="16" max="17" width="6.7109375" customWidth="1"/>
    <col min="18" max="19" width="9.7109375" customWidth="1"/>
    <col min="20" max="20" width="12.42578125" customWidth="1"/>
    <col min="21" max="21" width="10" customWidth="1"/>
    <col min="22" max="22" width="7.7109375" customWidth="1"/>
    <col min="23" max="23" width="3.7109375" customWidth="1"/>
    <col min="24" max="24" width="8.42578125" customWidth="1"/>
    <col min="25" max="25" width="4.85546875" customWidth="1"/>
    <col min="26" max="26" width="4" customWidth="1"/>
    <col min="27" max="27" width="13" customWidth="1"/>
    <col min="28" max="29" width="3.7109375" customWidth="1"/>
    <col min="30" max="30" width="9.7109375" customWidth="1"/>
  </cols>
  <sheetData>
    <row r="1" spans="1:30" ht="20.25" thickBot="1">
      <c r="A1" s="3" t="s">
        <v>54</v>
      </c>
    </row>
    <row r="2" spans="1:30" ht="50.1" customHeight="1" thickBo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26</v>
      </c>
      <c r="Z2" s="4" t="s">
        <v>25</v>
      </c>
      <c r="AA2" s="4" t="s">
        <v>27</v>
      </c>
      <c r="AB2" s="4" t="s">
        <v>55</v>
      </c>
      <c r="AC2" s="4" t="s">
        <v>56</v>
      </c>
      <c r="AD2" s="4" t="s">
        <v>29</v>
      </c>
    </row>
    <row r="3" spans="1:30" ht="252">
      <c r="A3" s="5">
        <v>1</v>
      </c>
      <c r="B3" s="6" t="s">
        <v>57</v>
      </c>
      <c r="C3" s="6" t="s">
        <v>58</v>
      </c>
      <c r="D3" s="7">
        <v>43818</v>
      </c>
      <c r="E3" s="6" t="s">
        <v>32</v>
      </c>
      <c r="F3" s="8">
        <v>1</v>
      </c>
      <c r="G3" s="8" t="s">
        <v>563</v>
      </c>
      <c r="H3" s="6" t="s">
        <v>545</v>
      </c>
      <c r="I3" s="7">
        <v>43281</v>
      </c>
      <c r="J3" s="6" t="s">
        <v>564</v>
      </c>
      <c r="K3" s="8">
        <v>0</v>
      </c>
      <c r="L3" s="6" t="s">
        <v>34</v>
      </c>
      <c r="M3" s="7" t="s">
        <v>35</v>
      </c>
      <c r="N3" s="6" t="s">
        <v>33</v>
      </c>
      <c r="O3" s="7"/>
      <c r="P3" s="8">
        <v>0</v>
      </c>
      <c r="Q3" s="8">
        <v>1</v>
      </c>
      <c r="R3" s="6" t="s">
        <v>36</v>
      </c>
      <c r="S3" s="6" t="s">
        <v>33</v>
      </c>
      <c r="T3" s="6" t="s">
        <v>59</v>
      </c>
      <c r="U3" s="7">
        <v>45291</v>
      </c>
      <c r="V3" s="8">
        <v>0</v>
      </c>
      <c r="W3" s="6"/>
      <c r="X3" s="6"/>
      <c r="Y3" s="6"/>
      <c r="Z3" s="7"/>
      <c r="AA3" s="8">
        <v>1856704.42</v>
      </c>
      <c r="AB3" s="6" t="s">
        <v>566</v>
      </c>
      <c r="AC3" s="6" t="s">
        <v>565</v>
      </c>
      <c r="AD3" s="6" t="s">
        <v>60</v>
      </c>
    </row>
    <row r="4" spans="1:30" ht="20.100000000000001" customHeight="1">
      <c r="A4" s="9"/>
      <c r="B4" s="9"/>
      <c r="C4" s="9"/>
      <c r="D4" s="9"/>
      <c r="E4" s="9"/>
      <c r="F4" s="9">
        <f>SUBTOTAL(9,F3:F3)</f>
        <v>1</v>
      </c>
      <c r="G4" s="9"/>
      <c r="H4" s="9"/>
      <c r="I4" s="9"/>
      <c r="J4" s="9"/>
      <c r="K4" s="9"/>
      <c r="L4" s="9"/>
      <c r="M4" s="9"/>
      <c r="N4" s="9"/>
      <c r="O4" s="9"/>
      <c r="P4" s="9">
        <f>SUBTOTAL(9,P3:P3)</f>
        <v>0</v>
      </c>
      <c r="Q4" s="9">
        <f>SUBTOTAL(9,Q3:Q3)</f>
        <v>1</v>
      </c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</row>
  </sheetData>
  <pageMargins left="0" right="0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topLeftCell="I13" workbookViewId="0">
      <selection activeCell="AA16" sqref="AA16"/>
    </sheetView>
  </sheetViews>
  <sheetFormatPr defaultRowHeight="15"/>
  <cols>
    <col min="1" max="1" width="6.7109375" customWidth="1"/>
    <col min="2" max="3" width="9.7109375" customWidth="1"/>
    <col min="4" max="4" width="10.42578125" customWidth="1"/>
    <col min="5" max="5" width="9.7109375" customWidth="1"/>
    <col min="6" max="6" width="12.5703125" customWidth="1"/>
    <col min="7" max="7" width="10.140625" customWidth="1"/>
    <col min="8" max="8" width="9.7109375" customWidth="1"/>
    <col min="9" max="9" width="11.140625" customWidth="1"/>
    <col min="10" max="11" width="7.5703125" customWidth="1"/>
    <col min="12" max="12" width="7.7109375" customWidth="1"/>
    <col min="13" max="13" width="6.7109375" customWidth="1"/>
    <col min="14" max="14" width="4.7109375" customWidth="1"/>
    <col min="15" max="15" width="9.7109375" customWidth="1"/>
    <col min="16" max="16" width="6.7109375" customWidth="1"/>
    <col min="17" max="17" width="11.42578125" customWidth="1"/>
    <col min="18" max="20" width="9.7109375" customWidth="1"/>
    <col min="21" max="21" width="11.7109375" customWidth="1"/>
    <col min="22" max="22" width="7.7109375" customWidth="1"/>
    <col min="23" max="23" width="3.7109375" customWidth="1"/>
    <col min="24" max="24" width="9.7109375" customWidth="1"/>
    <col min="25" max="25" width="8.5703125" customWidth="1"/>
    <col min="26" max="26" width="6.7109375" hidden="1" customWidth="1"/>
    <col min="27" max="27" width="13.5703125" style="20" customWidth="1"/>
    <col min="28" max="28" width="3.85546875" customWidth="1"/>
    <col min="29" max="29" width="19.140625" customWidth="1"/>
  </cols>
  <sheetData>
    <row r="1" spans="1:29" ht="20.25" thickBot="1">
      <c r="A1" s="3" t="s">
        <v>61</v>
      </c>
    </row>
    <row r="2" spans="1:29" ht="50.1" customHeight="1" thickBo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26</v>
      </c>
      <c r="Z2" s="4" t="s">
        <v>25</v>
      </c>
      <c r="AA2" s="60" t="s">
        <v>27</v>
      </c>
      <c r="AB2" s="4" t="s">
        <v>28</v>
      </c>
      <c r="AC2" s="4" t="s">
        <v>29</v>
      </c>
    </row>
    <row r="3" spans="1:29" s="14" customFormat="1" ht="81" customHeight="1">
      <c r="A3" s="10">
        <v>1</v>
      </c>
      <c r="B3" s="11" t="s">
        <v>62</v>
      </c>
      <c r="C3" s="11" t="s">
        <v>63</v>
      </c>
      <c r="D3" s="12">
        <v>43818</v>
      </c>
      <c r="E3" s="33" t="s">
        <v>513</v>
      </c>
      <c r="F3" s="13">
        <v>1</v>
      </c>
      <c r="G3" s="13">
        <v>0</v>
      </c>
      <c r="H3" s="11" t="s">
        <v>33</v>
      </c>
      <c r="I3" s="12">
        <v>43281</v>
      </c>
      <c r="J3" s="11" t="s">
        <v>33</v>
      </c>
      <c r="K3" s="13">
        <v>0</v>
      </c>
      <c r="L3" s="11" t="s">
        <v>64</v>
      </c>
      <c r="M3" s="12" t="s">
        <v>35</v>
      </c>
      <c r="N3" s="11" t="s">
        <v>33</v>
      </c>
      <c r="O3" s="12">
        <v>43281</v>
      </c>
      <c r="P3" s="13">
        <v>0</v>
      </c>
      <c r="Q3" s="13">
        <v>1</v>
      </c>
      <c r="R3" s="11" t="s">
        <v>477</v>
      </c>
      <c r="S3" s="11" t="s">
        <v>33</v>
      </c>
      <c r="T3" s="11" t="s">
        <v>65</v>
      </c>
      <c r="U3" s="12">
        <v>45291</v>
      </c>
      <c r="V3" s="13">
        <v>0</v>
      </c>
      <c r="W3" s="11"/>
      <c r="X3" s="11"/>
      <c r="Y3" s="11"/>
      <c r="Z3" s="12"/>
      <c r="AA3" s="61"/>
      <c r="AB3" s="11"/>
      <c r="AC3" s="11" t="s">
        <v>515</v>
      </c>
    </row>
    <row r="4" spans="1:29" ht="81" customHeight="1">
      <c r="A4" s="5">
        <f t="shared" ref="A4:A14" si="0">3:3+1</f>
        <v>2</v>
      </c>
      <c r="B4" s="6" t="s">
        <v>66</v>
      </c>
      <c r="C4" s="6" t="s">
        <v>63</v>
      </c>
      <c r="D4" s="7">
        <v>43818</v>
      </c>
      <c r="E4" s="6" t="s">
        <v>32</v>
      </c>
      <c r="F4" s="8">
        <v>1</v>
      </c>
      <c r="G4" s="8">
        <v>0</v>
      </c>
      <c r="H4" s="6" t="s">
        <v>33</v>
      </c>
      <c r="I4" s="7">
        <v>43281</v>
      </c>
      <c r="J4" s="6" t="s">
        <v>33</v>
      </c>
      <c r="K4" s="8">
        <v>0</v>
      </c>
      <c r="L4" s="6" t="s">
        <v>34</v>
      </c>
      <c r="M4" s="7" t="s">
        <v>35</v>
      </c>
      <c r="N4" s="6" t="s">
        <v>33</v>
      </c>
      <c r="O4" s="7">
        <v>43281</v>
      </c>
      <c r="P4" s="8">
        <v>0</v>
      </c>
      <c r="Q4" s="8">
        <v>1</v>
      </c>
      <c r="R4" s="6" t="s">
        <v>36</v>
      </c>
      <c r="S4" s="6" t="s">
        <v>33</v>
      </c>
      <c r="T4" s="6" t="s">
        <v>67</v>
      </c>
      <c r="U4" s="12">
        <v>45291</v>
      </c>
      <c r="V4" s="8">
        <v>0</v>
      </c>
      <c r="W4" s="6"/>
      <c r="X4" s="6"/>
      <c r="Y4" s="6"/>
      <c r="Z4" s="7"/>
      <c r="AA4" s="62"/>
      <c r="AB4" s="6"/>
      <c r="AC4" s="6" t="s">
        <v>38</v>
      </c>
    </row>
    <row r="5" spans="1:29" ht="81" customHeight="1">
      <c r="A5" s="5">
        <f t="shared" si="0"/>
        <v>3</v>
      </c>
      <c r="B5" s="6" t="s">
        <v>68</v>
      </c>
      <c r="C5" s="6" t="s">
        <v>69</v>
      </c>
      <c r="D5" s="7">
        <v>42418</v>
      </c>
      <c r="E5" s="6" t="s">
        <v>32</v>
      </c>
      <c r="F5" s="8">
        <v>508812</v>
      </c>
      <c r="G5" s="8" t="s">
        <v>521</v>
      </c>
      <c r="H5" s="6" t="s">
        <v>525</v>
      </c>
      <c r="I5" s="7">
        <v>42418</v>
      </c>
      <c r="J5" s="6" t="s">
        <v>520</v>
      </c>
      <c r="K5" s="8">
        <v>10</v>
      </c>
      <c r="L5" s="6" t="s">
        <v>34</v>
      </c>
      <c r="M5" s="7" t="s">
        <v>35</v>
      </c>
      <c r="N5" s="6" t="s">
        <v>33</v>
      </c>
      <c r="O5" s="7">
        <v>46965</v>
      </c>
      <c r="P5" s="8">
        <v>0</v>
      </c>
      <c r="Q5" s="8">
        <v>508812</v>
      </c>
      <c r="R5" s="6" t="s">
        <v>36</v>
      </c>
      <c r="S5" s="6" t="s">
        <v>33</v>
      </c>
      <c r="T5" s="6" t="s">
        <v>70</v>
      </c>
      <c r="U5" s="12">
        <v>45291</v>
      </c>
      <c r="V5" s="8">
        <v>0</v>
      </c>
      <c r="W5" s="6"/>
      <c r="X5" s="6"/>
      <c r="Y5" s="6"/>
      <c r="Z5" s="7"/>
      <c r="AA5" s="62">
        <v>17960437.98</v>
      </c>
      <c r="AB5" s="6"/>
      <c r="AC5" s="6" t="s">
        <v>38</v>
      </c>
    </row>
    <row r="6" spans="1:29" ht="81" customHeight="1">
      <c r="A6" s="5">
        <f t="shared" si="0"/>
        <v>4</v>
      </c>
      <c r="B6" s="6" t="s">
        <v>71</v>
      </c>
      <c r="C6" s="6" t="s">
        <v>72</v>
      </c>
      <c r="D6" s="7">
        <v>42418</v>
      </c>
      <c r="E6" s="6" t="s">
        <v>32</v>
      </c>
      <c r="F6" s="8">
        <v>384103</v>
      </c>
      <c r="G6" s="8" t="s">
        <v>522</v>
      </c>
      <c r="H6" s="6" t="s">
        <v>526</v>
      </c>
      <c r="I6" s="7">
        <v>42418</v>
      </c>
      <c r="J6" s="6" t="s">
        <v>523</v>
      </c>
      <c r="K6" s="8">
        <v>10</v>
      </c>
      <c r="L6" s="6" t="s">
        <v>34</v>
      </c>
      <c r="M6" s="7" t="s">
        <v>35</v>
      </c>
      <c r="N6" s="6" t="s">
        <v>33</v>
      </c>
      <c r="O6" s="7">
        <v>46965</v>
      </c>
      <c r="P6" s="8">
        <v>0</v>
      </c>
      <c r="Q6" s="8">
        <v>384103</v>
      </c>
      <c r="R6" s="6" t="s">
        <v>36</v>
      </c>
      <c r="S6" s="6" t="s">
        <v>33</v>
      </c>
      <c r="T6" s="6" t="s">
        <v>73</v>
      </c>
      <c r="U6" s="12">
        <v>45291</v>
      </c>
      <c r="V6" s="8">
        <v>0</v>
      </c>
      <c r="W6" s="6"/>
      <c r="X6" s="6"/>
      <c r="Y6" s="6"/>
      <c r="Z6" s="7"/>
      <c r="AA6" s="62">
        <v>4994335.2</v>
      </c>
      <c r="AB6" s="6"/>
      <c r="AC6" s="6" t="s">
        <v>38</v>
      </c>
    </row>
    <row r="7" spans="1:29" ht="81" customHeight="1">
      <c r="A7" s="5">
        <f t="shared" si="0"/>
        <v>5</v>
      </c>
      <c r="B7" s="6" t="s">
        <v>74</v>
      </c>
      <c r="C7" s="6" t="s">
        <v>75</v>
      </c>
      <c r="D7" s="7">
        <v>42418</v>
      </c>
      <c r="E7" s="6" t="s">
        <v>32</v>
      </c>
      <c r="F7" s="8">
        <v>411925</v>
      </c>
      <c r="G7" s="8" t="s">
        <v>524</v>
      </c>
      <c r="H7" s="6" t="s">
        <v>570</v>
      </c>
      <c r="I7" s="7">
        <v>42418</v>
      </c>
      <c r="J7" s="6" t="s">
        <v>527</v>
      </c>
      <c r="K7" s="8">
        <v>10</v>
      </c>
      <c r="L7" s="6" t="s">
        <v>34</v>
      </c>
      <c r="M7" s="7" t="s">
        <v>35</v>
      </c>
      <c r="N7" s="6" t="s">
        <v>33</v>
      </c>
      <c r="O7" s="7">
        <v>46965</v>
      </c>
      <c r="P7" s="8">
        <v>0</v>
      </c>
      <c r="Q7" s="8">
        <v>411925</v>
      </c>
      <c r="R7" s="6" t="s">
        <v>36</v>
      </c>
      <c r="S7" s="6" t="s">
        <v>33</v>
      </c>
      <c r="T7" s="6" t="s">
        <v>76</v>
      </c>
      <c r="U7" s="12">
        <v>45291</v>
      </c>
      <c r="V7" s="8">
        <v>0</v>
      </c>
      <c r="W7" s="6"/>
      <c r="X7" s="6"/>
      <c r="Y7" s="6"/>
      <c r="Z7" s="7"/>
      <c r="AA7" s="62">
        <v>3545592.4</v>
      </c>
      <c r="AB7" s="6"/>
      <c r="AC7" s="6" t="s">
        <v>38</v>
      </c>
    </row>
    <row r="8" spans="1:29" ht="81" customHeight="1">
      <c r="A8" s="5">
        <f t="shared" si="0"/>
        <v>6</v>
      </c>
      <c r="B8" s="6" t="s">
        <v>77</v>
      </c>
      <c r="C8" s="6" t="s">
        <v>78</v>
      </c>
      <c r="D8" s="7">
        <v>42418</v>
      </c>
      <c r="E8" s="6" t="s">
        <v>32</v>
      </c>
      <c r="F8" s="8">
        <v>719437</v>
      </c>
      <c r="G8" s="8" t="s">
        <v>528</v>
      </c>
      <c r="H8" s="6" t="s">
        <v>536</v>
      </c>
      <c r="I8" s="7">
        <v>42418</v>
      </c>
      <c r="J8" s="6" t="s">
        <v>529</v>
      </c>
      <c r="K8" s="8">
        <v>10</v>
      </c>
      <c r="L8" s="6" t="s">
        <v>34</v>
      </c>
      <c r="M8" s="7" t="s">
        <v>35</v>
      </c>
      <c r="N8" s="6" t="s">
        <v>33</v>
      </c>
      <c r="O8" s="7">
        <v>46965</v>
      </c>
      <c r="P8" s="8">
        <v>0</v>
      </c>
      <c r="Q8" s="8">
        <v>719437</v>
      </c>
      <c r="R8" s="6" t="s">
        <v>36</v>
      </c>
      <c r="S8" s="6" t="s">
        <v>33</v>
      </c>
      <c r="T8" s="6" t="s">
        <v>79</v>
      </c>
      <c r="U8" s="12">
        <v>45291</v>
      </c>
      <c r="V8" s="8">
        <v>0</v>
      </c>
      <c r="W8" s="6"/>
      <c r="X8" s="6"/>
      <c r="Y8" s="6"/>
      <c r="Z8" s="7"/>
      <c r="AA8" s="62">
        <v>9982593.4000000004</v>
      </c>
      <c r="AB8" s="6"/>
      <c r="AC8" s="6" t="s">
        <v>38</v>
      </c>
    </row>
    <row r="9" spans="1:29" ht="81" customHeight="1">
      <c r="A9" s="5">
        <f t="shared" si="0"/>
        <v>7</v>
      </c>
      <c r="B9" s="6" t="s">
        <v>80</v>
      </c>
      <c r="C9" s="6" t="s">
        <v>81</v>
      </c>
      <c r="D9" s="7">
        <v>42418</v>
      </c>
      <c r="E9" s="6" t="s">
        <v>32</v>
      </c>
      <c r="F9" s="8">
        <v>544420</v>
      </c>
      <c r="G9" s="8" t="s">
        <v>530</v>
      </c>
      <c r="H9" s="6" t="s">
        <v>531</v>
      </c>
      <c r="I9" s="7">
        <v>42418</v>
      </c>
      <c r="J9" s="6" t="s">
        <v>532</v>
      </c>
      <c r="K9" s="8">
        <v>10</v>
      </c>
      <c r="L9" s="6" t="s">
        <v>34</v>
      </c>
      <c r="M9" s="7" t="s">
        <v>35</v>
      </c>
      <c r="N9" s="6" t="s">
        <v>33</v>
      </c>
      <c r="O9" s="7">
        <v>46965</v>
      </c>
      <c r="P9" s="8">
        <v>0</v>
      </c>
      <c r="Q9" s="8">
        <v>544420</v>
      </c>
      <c r="R9" s="6" t="s">
        <v>36</v>
      </c>
      <c r="S9" s="6" t="s">
        <v>33</v>
      </c>
      <c r="T9" s="6" t="s">
        <v>82</v>
      </c>
      <c r="U9" s="12">
        <v>45291</v>
      </c>
      <c r="V9" s="8">
        <v>0</v>
      </c>
      <c r="W9" s="6"/>
      <c r="X9" s="6"/>
      <c r="Y9" s="6"/>
      <c r="Z9" s="7"/>
      <c r="AA9" s="62">
        <v>20463719.59</v>
      </c>
      <c r="AB9" s="6"/>
      <c r="AC9" s="6" t="s">
        <v>38</v>
      </c>
    </row>
    <row r="10" spans="1:29" ht="81" customHeight="1">
      <c r="A10" s="5">
        <f t="shared" si="0"/>
        <v>8</v>
      </c>
      <c r="B10" s="6" t="s">
        <v>83</v>
      </c>
      <c r="C10" s="6" t="s">
        <v>84</v>
      </c>
      <c r="D10" s="7">
        <v>42418</v>
      </c>
      <c r="E10" s="6" t="s">
        <v>32</v>
      </c>
      <c r="F10" s="8">
        <v>631736</v>
      </c>
      <c r="G10" s="8" t="s">
        <v>533</v>
      </c>
      <c r="H10" s="6" t="s">
        <v>534</v>
      </c>
      <c r="I10" s="7">
        <v>42418</v>
      </c>
      <c r="J10" s="6" t="s">
        <v>535</v>
      </c>
      <c r="K10" s="8">
        <v>10</v>
      </c>
      <c r="L10" s="6" t="s">
        <v>34</v>
      </c>
      <c r="M10" s="7" t="s">
        <v>35</v>
      </c>
      <c r="N10" s="6" t="s">
        <v>33</v>
      </c>
      <c r="O10" s="7">
        <v>46965</v>
      </c>
      <c r="P10" s="8">
        <v>0</v>
      </c>
      <c r="Q10" s="8">
        <v>631736</v>
      </c>
      <c r="R10" s="6" t="s">
        <v>36</v>
      </c>
      <c r="S10" s="6" t="s">
        <v>33</v>
      </c>
      <c r="T10" s="6" t="s">
        <v>85</v>
      </c>
      <c r="U10" s="12">
        <v>45291</v>
      </c>
      <c r="V10" s="8">
        <v>0</v>
      </c>
      <c r="W10" s="6"/>
      <c r="X10" s="6"/>
      <c r="Y10" s="6"/>
      <c r="Z10" s="7"/>
      <c r="AA10" s="62">
        <v>25589125.100000001</v>
      </c>
      <c r="AB10" s="6"/>
      <c r="AC10" s="6" t="s">
        <v>38</v>
      </c>
    </row>
    <row r="11" spans="1:29" ht="81" customHeight="1">
      <c r="A11" s="5">
        <f t="shared" si="0"/>
        <v>9</v>
      </c>
      <c r="B11" s="6" t="s">
        <v>86</v>
      </c>
      <c r="C11" s="6" t="s">
        <v>87</v>
      </c>
      <c r="D11" s="7">
        <v>42418</v>
      </c>
      <c r="E11" s="6" t="s">
        <v>32</v>
      </c>
      <c r="F11" s="8">
        <v>655859</v>
      </c>
      <c r="G11" s="8" t="s">
        <v>537</v>
      </c>
      <c r="H11" s="6" t="s">
        <v>538</v>
      </c>
      <c r="I11" s="7">
        <v>42418</v>
      </c>
      <c r="J11" s="6" t="s">
        <v>539</v>
      </c>
      <c r="K11" s="8">
        <v>10</v>
      </c>
      <c r="L11" s="6" t="s">
        <v>34</v>
      </c>
      <c r="M11" s="7" t="s">
        <v>35</v>
      </c>
      <c r="N11" s="6" t="s">
        <v>33</v>
      </c>
      <c r="O11" s="7">
        <v>46965</v>
      </c>
      <c r="P11" s="8">
        <v>0</v>
      </c>
      <c r="Q11" s="8">
        <v>655859</v>
      </c>
      <c r="R11" s="6" t="s">
        <v>36</v>
      </c>
      <c r="S11" s="6" t="s">
        <v>33</v>
      </c>
      <c r="T11" s="6" t="s">
        <v>88</v>
      </c>
      <c r="U11" s="12">
        <v>45291</v>
      </c>
      <c r="V11" s="8">
        <v>0</v>
      </c>
      <c r="W11" s="6"/>
      <c r="X11" s="6"/>
      <c r="Y11" s="6"/>
      <c r="Z11" s="7"/>
      <c r="AA11" s="62">
        <v>10939255.85</v>
      </c>
      <c r="AB11" s="6"/>
      <c r="AC11" s="6" t="s">
        <v>38</v>
      </c>
    </row>
    <row r="12" spans="1:29" ht="81" customHeight="1">
      <c r="A12" s="5">
        <f t="shared" si="0"/>
        <v>10</v>
      </c>
      <c r="B12" s="6" t="s">
        <v>89</v>
      </c>
      <c r="C12" s="6" t="s">
        <v>90</v>
      </c>
      <c r="D12" s="7">
        <v>42418</v>
      </c>
      <c r="E12" s="6" t="s">
        <v>32</v>
      </c>
      <c r="F12" s="8">
        <v>890187</v>
      </c>
      <c r="G12" s="8" t="s">
        <v>540</v>
      </c>
      <c r="H12" s="6" t="s">
        <v>541</v>
      </c>
      <c r="I12" s="7">
        <v>42418</v>
      </c>
      <c r="J12" s="6" t="s">
        <v>542</v>
      </c>
      <c r="K12" s="8">
        <v>10</v>
      </c>
      <c r="L12" s="6" t="s">
        <v>34</v>
      </c>
      <c r="M12" s="7" t="s">
        <v>35</v>
      </c>
      <c r="N12" s="6" t="s">
        <v>33</v>
      </c>
      <c r="O12" s="7">
        <v>46965</v>
      </c>
      <c r="P12" s="8">
        <v>0</v>
      </c>
      <c r="Q12" s="8">
        <v>890187</v>
      </c>
      <c r="R12" s="6" t="s">
        <v>36</v>
      </c>
      <c r="S12" s="6" t="s">
        <v>33</v>
      </c>
      <c r="T12" s="6" t="s">
        <v>91</v>
      </c>
      <c r="U12" s="12">
        <v>45291</v>
      </c>
      <c r="V12" s="8">
        <v>0</v>
      </c>
      <c r="W12" s="6"/>
      <c r="X12" s="6"/>
      <c r="Y12" s="6"/>
      <c r="Z12" s="7"/>
      <c r="AA12" s="62">
        <v>10234373.24</v>
      </c>
      <c r="AB12" s="6"/>
      <c r="AC12" s="6" t="s">
        <v>38</v>
      </c>
    </row>
    <row r="13" spans="1:29" ht="81" customHeight="1">
      <c r="A13" s="5">
        <f t="shared" si="0"/>
        <v>11</v>
      </c>
      <c r="B13" s="6" t="s">
        <v>92</v>
      </c>
      <c r="C13" s="6" t="s">
        <v>93</v>
      </c>
      <c r="D13" s="7">
        <v>43818</v>
      </c>
      <c r="E13" s="6" t="s">
        <v>32</v>
      </c>
      <c r="F13" s="8">
        <v>1</v>
      </c>
      <c r="G13" s="8">
        <v>0</v>
      </c>
      <c r="H13" s="6" t="s">
        <v>33</v>
      </c>
      <c r="I13" s="7">
        <v>43281</v>
      </c>
      <c r="J13" s="6" t="s">
        <v>33</v>
      </c>
      <c r="K13" s="8">
        <v>0</v>
      </c>
      <c r="L13" s="6" t="s">
        <v>34</v>
      </c>
      <c r="M13" s="7" t="s">
        <v>35</v>
      </c>
      <c r="N13" s="6" t="s">
        <v>33</v>
      </c>
      <c r="O13" s="7">
        <v>43281</v>
      </c>
      <c r="P13" s="8">
        <v>0</v>
      </c>
      <c r="Q13" s="8">
        <v>1</v>
      </c>
      <c r="R13" s="6" t="s">
        <v>36</v>
      </c>
      <c r="S13" s="6" t="s">
        <v>33</v>
      </c>
      <c r="T13" s="6" t="s">
        <v>94</v>
      </c>
      <c r="U13" s="12">
        <v>45291</v>
      </c>
      <c r="V13" s="8">
        <v>0</v>
      </c>
      <c r="W13" s="6"/>
      <c r="X13" s="6"/>
      <c r="Y13" s="6"/>
      <c r="Z13" s="7"/>
      <c r="AA13" s="62"/>
      <c r="AB13" s="6"/>
      <c r="AC13" s="6" t="s">
        <v>38</v>
      </c>
    </row>
    <row r="14" spans="1:29" ht="81" customHeight="1">
      <c r="A14" s="5">
        <f t="shared" si="0"/>
        <v>12</v>
      </c>
      <c r="B14" s="6" t="s">
        <v>95</v>
      </c>
      <c r="C14" s="6" t="s">
        <v>93</v>
      </c>
      <c r="D14" s="7">
        <v>43818</v>
      </c>
      <c r="E14" s="6" t="s">
        <v>32</v>
      </c>
      <c r="F14" s="8">
        <v>1</v>
      </c>
      <c r="G14" s="8">
        <v>0</v>
      </c>
      <c r="H14" s="6" t="s">
        <v>33</v>
      </c>
      <c r="I14" s="7">
        <v>43281</v>
      </c>
      <c r="J14" s="6" t="s">
        <v>33</v>
      </c>
      <c r="K14" s="8">
        <v>0</v>
      </c>
      <c r="L14" s="6" t="s">
        <v>34</v>
      </c>
      <c r="M14" s="7" t="s">
        <v>35</v>
      </c>
      <c r="N14" s="6" t="s">
        <v>33</v>
      </c>
      <c r="O14" s="7">
        <v>43281</v>
      </c>
      <c r="P14" s="8">
        <v>0</v>
      </c>
      <c r="Q14" s="8">
        <v>1</v>
      </c>
      <c r="R14" s="6" t="s">
        <v>36</v>
      </c>
      <c r="S14" s="6" t="s">
        <v>33</v>
      </c>
      <c r="T14" s="6" t="s">
        <v>96</v>
      </c>
      <c r="U14" s="12">
        <v>45291</v>
      </c>
      <c r="V14" s="8">
        <v>0</v>
      </c>
      <c r="W14" s="6"/>
      <c r="X14" s="6"/>
      <c r="Y14" s="6"/>
      <c r="Z14" s="7"/>
      <c r="AA14" s="62"/>
      <c r="AB14" s="6"/>
      <c r="AC14" s="6" t="s">
        <v>38</v>
      </c>
    </row>
    <row r="15" spans="1:29" ht="20.100000000000001" customHeight="1">
      <c r="A15" s="9"/>
      <c r="B15" s="9"/>
      <c r="C15" s="9"/>
      <c r="D15" s="9"/>
      <c r="E15" s="9"/>
      <c r="F15" s="9">
        <f>SUBTOTAL(9,F3:F14)</f>
        <v>4746483</v>
      </c>
      <c r="G15" s="9"/>
      <c r="H15" s="9"/>
      <c r="I15" s="9"/>
      <c r="J15" s="9"/>
      <c r="K15" s="9"/>
      <c r="L15" s="9"/>
      <c r="M15" s="9"/>
      <c r="N15" s="9"/>
      <c r="O15" s="9"/>
      <c r="P15" s="9">
        <f>SUBTOTAL(9,P3:P14)</f>
        <v>0</v>
      </c>
      <c r="Q15" s="9">
        <f>SUBTOTAL(9,Q3:Q14)</f>
        <v>4746483</v>
      </c>
      <c r="R15" s="9"/>
      <c r="S15" s="9"/>
      <c r="T15" s="9"/>
      <c r="U15" s="9"/>
      <c r="V15" s="9"/>
      <c r="W15" s="9"/>
      <c r="X15" s="9"/>
      <c r="Y15" s="9"/>
      <c r="Z15" s="9"/>
      <c r="AA15" s="9">
        <v>103709432.76000001</v>
      </c>
      <c r="AB15" s="9"/>
      <c r="AC15" s="9"/>
    </row>
  </sheetData>
  <pageMargins left="0" right="0" top="0.15748031496062992" bottom="0" header="0.31496062992125984" footer="0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"/>
  <sheetViews>
    <sheetView topLeftCell="D1" workbookViewId="0">
      <selection activeCell="M3" sqref="M3"/>
    </sheetView>
  </sheetViews>
  <sheetFormatPr defaultRowHeight="15"/>
  <cols>
    <col min="1" max="1" width="6.7109375" customWidth="1"/>
    <col min="2" max="3" width="9.7109375" customWidth="1"/>
    <col min="4" max="4" width="11" customWidth="1"/>
    <col min="5" max="5" width="9.7109375" customWidth="1"/>
    <col min="6" max="6" width="10" customWidth="1"/>
    <col min="7" max="7" width="6.7109375" customWidth="1"/>
    <col min="8" max="8" width="9.5703125" customWidth="1"/>
    <col min="9" max="9" width="6.7109375" customWidth="1"/>
    <col min="10" max="10" width="7.7109375" customWidth="1"/>
    <col min="11" max="11" width="6.7109375" customWidth="1"/>
    <col min="12" max="12" width="4.7109375" customWidth="1"/>
    <col min="13" max="13" width="9.85546875" customWidth="1"/>
    <col min="14" max="14" width="12.28515625" customWidth="1"/>
    <col min="15" max="15" width="6.7109375" customWidth="1"/>
    <col min="16" max="18" width="9.7109375" customWidth="1"/>
    <col min="19" max="19" width="10.85546875" customWidth="1"/>
    <col min="20" max="20" width="7.7109375" customWidth="1"/>
    <col min="21" max="21" width="9.7109375" customWidth="1"/>
    <col min="22" max="22" width="2.7109375" customWidth="1"/>
    <col min="23" max="23" width="3.7109375" customWidth="1"/>
    <col min="24" max="24" width="9.7109375" customWidth="1"/>
  </cols>
  <sheetData>
    <row r="1" spans="1:24" ht="20.25" thickBot="1">
      <c r="A1" s="3" t="s">
        <v>97</v>
      </c>
    </row>
    <row r="2" spans="1:24" ht="50.1" customHeight="1" thickBo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98</v>
      </c>
      <c r="H2" s="4" t="s">
        <v>9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18</v>
      </c>
      <c r="Q2" s="4" t="s">
        <v>19</v>
      </c>
      <c r="R2" s="4" t="s">
        <v>20</v>
      </c>
      <c r="S2" s="4" t="s">
        <v>21</v>
      </c>
      <c r="T2" s="4" t="s">
        <v>22</v>
      </c>
      <c r="U2" s="4" t="s">
        <v>99</v>
      </c>
      <c r="V2" s="4" t="s">
        <v>100</v>
      </c>
      <c r="W2" s="4" t="s">
        <v>28</v>
      </c>
      <c r="X2" s="4" t="s">
        <v>29</v>
      </c>
    </row>
    <row r="3" spans="1:24" ht="120">
      <c r="A3" s="5">
        <v>1</v>
      </c>
      <c r="B3" s="6" t="s">
        <v>101</v>
      </c>
      <c r="C3" s="6" t="s">
        <v>561</v>
      </c>
      <c r="D3" s="7">
        <v>44562</v>
      </c>
      <c r="E3" s="6" t="s">
        <v>32</v>
      </c>
      <c r="F3" s="8">
        <v>10000</v>
      </c>
      <c r="G3" s="7" t="s">
        <v>35</v>
      </c>
      <c r="H3" s="7">
        <v>44562</v>
      </c>
      <c r="I3" s="8">
        <v>5</v>
      </c>
      <c r="J3" s="6" t="s">
        <v>562</v>
      </c>
      <c r="K3" s="7" t="s">
        <v>35</v>
      </c>
      <c r="L3" s="6" t="s">
        <v>33</v>
      </c>
      <c r="M3" s="7">
        <v>45657</v>
      </c>
      <c r="N3" s="8">
        <v>10000</v>
      </c>
      <c r="O3" s="8">
        <v>0</v>
      </c>
      <c r="P3" s="6" t="s">
        <v>36</v>
      </c>
      <c r="Q3" s="6" t="s">
        <v>33</v>
      </c>
      <c r="R3" s="6" t="s">
        <v>102</v>
      </c>
      <c r="S3" s="7">
        <v>45291</v>
      </c>
      <c r="T3" s="8">
        <v>0</v>
      </c>
      <c r="U3" s="6"/>
      <c r="V3" s="8"/>
      <c r="W3" s="6"/>
      <c r="X3" s="6" t="s">
        <v>38</v>
      </c>
    </row>
    <row r="4" spans="1:24" ht="20.100000000000001" customHeight="1">
      <c r="A4" s="9"/>
      <c r="B4" s="9"/>
      <c r="C4" s="9"/>
      <c r="D4" s="9"/>
      <c r="E4" s="9"/>
      <c r="F4" s="9">
        <f>SUBTOTAL(9,F3:F3)</f>
        <v>10000</v>
      </c>
      <c r="G4" s="9"/>
      <c r="H4" s="9"/>
      <c r="I4" s="9"/>
      <c r="J4" s="9"/>
      <c r="K4" s="9"/>
      <c r="L4" s="9"/>
      <c r="M4" s="9"/>
      <c r="N4" s="9">
        <f>SUBTOTAL(9,N3:N3)</f>
        <v>10000</v>
      </c>
      <c r="O4" s="9">
        <f>SUBTOTAL(9,O3:O3)</f>
        <v>0</v>
      </c>
      <c r="P4" s="9"/>
      <c r="Q4" s="9"/>
      <c r="R4" s="9"/>
      <c r="S4" s="9"/>
      <c r="T4" s="9"/>
      <c r="U4" s="9"/>
      <c r="V4" s="9"/>
      <c r="W4" s="9"/>
      <c r="X4" s="9"/>
    </row>
  </sheetData>
  <pageMargins left="0.11811023622047245" right="0" top="0.74803149606299213" bottom="0.74803149606299213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view="pageBreakPreview" topLeftCell="A7" zoomScale="60" zoomScaleNormal="100" workbookViewId="0">
      <selection activeCell="Q8" sqref="Q8"/>
    </sheetView>
  </sheetViews>
  <sheetFormatPr defaultRowHeight="15"/>
  <cols>
    <col min="1" max="16" width="10" style="14" customWidth="1"/>
    <col min="17" max="17" width="10.85546875" style="14" customWidth="1"/>
    <col min="18" max="256" width="10" style="14" customWidth="1"/>
    <col min="257" max="16384" width="9.140625" style="14"/>
  </cols>
  <sheetData>
    <row r="1" spans="1:24" ht="20.25" thickBot="1">
      <c r="A1" s="15" t="s">
        <v>103</v>
      </c>
    </row>
    <row r="2" spans="1:24" ht="51.75" thickBot="1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98</v>
      </c>
      <c r="H2" s="16" t="s">
        <v>9</v>
      </c>
      <c r="I2" s="16" t="s">
        <v>11</v>
      </c>
      <c r="J2" s="16" t="s">
        <v>12</v>
      </c>
      <c r="K2" s="16" t="s">
        <v>13</v>
      </c>
      <c r="L2" s="16" t="s">
        <v>14</v>
      </c>
      <c r="M2" s="16" t="s">
        <v>15</v>
      </c>
      <c r="N2" s="16" t="s">
        <v>16</v>
      </c>
      <c r="O2" s="16" t="s">
        <v>17</v>
      </c>
      <c r="P2" s="16" t="s">
        <v>104</v>
      </c>
      <c r="Q2" s="16" t="s">
        <v>18</v>
      </c>
      <c r="R2" s="16" t="s">
        <v>19</v>
      </c>
      <c r="S2" s="16" t="s">
        <v>20</v>
      </c>
      <c r="T2" s="16" t="s">
        <v>21</v>
      </c>
      <c r="U2" s="16" t="s">
        <v>22</v>
      </c>
      <c r="V2" s="16" t="s">
        <v>99</v>
      </c>
      <c r="W2" s="16" t="s">
        <v>28</v>
      </c>
      <c r="X2" s="16" t="s">
        <v>29</v>
      </c>
    </row>
    <row r="3" spans="1:24" ht="120">
      <c r="A3" s="10">
        <v>1</v>
      </c>
      <c r="B3" s="11" t="s">
        <v>105</v>
      </c>
      <c r="C3" s="11" t="s">
        <v>106</v>
      </c>
      <c r="D3" s="12">
        <v>43818</v>
      </c>
      <c r="E3" s="11" t="s">
        <v>32</v>
      </c>
      <c r="F3" s="13">
        <v>9000</v>
      </c>
      <c r="G3" s="12" t="s">
        <v>35</v>
      </c>
      <c r="H3" s="12">
        <v>39382</v>
      </c>
      <c r="I3" s="13">
        <v>10</v>
      </c>
      <c r="J3" s="11" t="s">
        <v>34</v>
      </c>
      <c r="K3" s="12" t="s">
        <v>35</v>
      </c>
      <c r="L3" s="11" t="s">
        <v>33</v>
      </c>
      <c r="M3" s="12">
        <v>43035</v>
      </c>
      <c r="N3" s="13">
        <v>9000</v>
      </c>
      <c r="O3" s="13">
        <v>0</v>
      </c>
      <c r="P3" s="13">
        <v>1</v>
      </c>
      <c r="Q3" s="11" t="s">
        <v>36</v>
      </c>
      <c r="R3" s="11" t="s">
        <v>33</v>
      </c>
      <c r="S3" s="11" t="s">
        <v>107</v>
      </c>
      <c r="T3" s="12">
        <v>45291</v>
      </c>
      <c r="U3" s="13">
        <v>0</v>
      </c>
      <c r="V3" s="11"/>
      <c r="W3" s="11"/>
      <c r="X3" s="11" t="s">
        <v>38</v>
      </c>
    </row>
    <row r="4" spans="1:24" ht="120">
      <c r="A4" s="10">
        <f t="shared" ref="A4:A54" si="0">3:3+1</f>
        <v>2</v>
      </c>
      <c r="B4" s="11" t="s">
        <v>108</v>
      </c>
      <c r="C4" s="11" t="s">
        <v>109</v>
      </c>
      <c r="D4" s="12">
        <v>43818</v>
      </c>
      <c r="E4" s="11" t="s">
        <v>32</v>
      </c>
      <c r="F4" s="13">
        <v>10000</v>
      </c>
      <c r="G4" s="12" t="s">
        <v>35</v>
      </c>
      <c r="H4" s="12">
        <v>39234</v>
      </c>
      <c r="I4" s="13">
        <v>0</v>
      </c>
      <c r="J4" s="11" t="s">
        <v>34</v>
      </c>
      <c r="K4" s="12" t="s">
        <v>35</v>
      </c>
      <c r="L4" s="11" t="s">
        <v>33</v>
      </c>
      <c r="M4" s="12">
        <v>39234</v>
      </c>
      <c r="N4" s="13">
        <v>10000</v>
      </c>
      <c r="O4" s="13">
        <v>0</v>
      </c>
      <c r="P4" s="13">
        <v>1</v>
      </c>
      <c r="Q4" s="11" t="s">
        <v>36</v>
      </c>
      <c r="R4" s="11" t="s">
        <v>33</v>
      </c>
      <c r="S4" s="11" t="s">
        <v>110</v>
      </c>
      <c r="T4" s="12">
        <v>45291</v>
      </c>
      <c r="U4" s="13">
        <v>0</v>
      </c>
      <c r="V4" s="11"/>
      <c r="W4" s="11"/>
      <c r="X4" s="11" t="s">
        <v>38</v>
      </c>
    </row>
    <row r="5" spans="1:24" ht="120">
      <c r="A5" s="10">
        <f t="shared" si="0"/>
        <v>3</v>
      </c>
      <c r="B5" s="11" t="s">
        <v>111</v>
      </c>
      <c r="C5" s="11" t="s">
        <v>112</v>
      </c>
      <c r="D5" s="12">
        <v>43818</v>
      </c>
      <c r="E5" s="11" t="s">
        <v>32</v>
      </c>
      <c r="F5" s="13">
        <v>33207</v>
      </c>
      <c r="G5" s="12" t="s">
        <v>35</v>
      </c>
      <c r="H5" s="12">
        <v>39508</v>
      </c>
      <c r="I5" s="13">
        <v>10</v>
      </c>
      <c r="J5" s="11" t="s">
        <v>34</v>
      </c>
      <c r="K5" s="12" t="s">
        <v>35</v>
      </c>
      <c r="L5" s="11" t="s">
        <v>33</v>
      </c>
      <c r="M5" s="12">
        <v>43160</v>
      </c>
      <c r="N5" s="13">
        <v>33207</v>
      </c>
      <c r="O5" s="13">
        <v>0</v>
      </c>
      <c r="P5" s="13">
        <v>1</v>
      </c>
      <c r="Q5" s="11" t="s">
        <v>36</v>
      </c>
      <c r="R5" s="11" t="s">
        <v>33</v>
      </c>
      <c r="S5" s="11" t="s">
        <v>113</v>
      </c>
      <c r="T5" s="12">
        <v>45291</v>
      </c>
      <c r="U5" s="13">
        <v>0</v>
      </c>
      <c r="V5" s="11"/>
      <c r="W5" s="11"/>
      <c r="X5" s="11" t="s">
        <v>38</v>
      </c>
    </row>
    <row r="6" spans="1:24" ht="120">
      <c r="A6" s="10">
        <f t="shared" si="0"/>
        <v>4</v>
      </c>
      <c r="B6" s="11" t="s">
        <v>114</v>
      </c>
      <c r="C6" s="11" t="s">
        <v>115</v>
      </c>
      <c r="D6" s="12">
        <v>43818</v>
      </c>
      <c r="E6" s="11" t="s">
        <v>32</v>
      </c>
      <c r="F6" s="13">
        <v>19890</v>
      </c>
      <c r="G6" s="12" t="s">
        <v>35</v>
      </c>
      <c r="H6" s="12">
        <v>37622</v>
      </c>
      <c r="I6" s="13">
        <v>3</v>
      </c>
      <c r="J6" s="11" t="s">
        <v>34</v>
      </c>
      <c r="K6" s="12" t="s">
        <v>35</v>
      </c>
      <c r="L6" s="11" t="s">
        <v>33</v>
      </c>
      <c r="M6" s="12">
        <v>38718</v>
      </c>
      <c r="N6" s="13">
        <v>19890</v>
      </c>
      <c r="O6" s="13">
        <v>0</v>
      </c>
      <c r="P6" s="13">
        <v>1</v>
      </c>
      <c r="Q6" s="11" t="s">
        <v>36</v>
      </c>
      <c r="R6" s="11" t="s">
        <v>33</v>
      </c>
      <c r="S6" s="11" t="s">
        <v>116</v>
      </c>
      <c r="T6" s="12">
        <v>45291</v>
      </c>
      <c r="U6" s="13">
        <v>0</v>
      </c>
      <c r="V6" s="11"/>
      <c r="W6" s="11"/>
      <c r="X6" s="11" t="s">
        <v>38</v>
      </c>
    </row>
    <row r="7" spans="1:24" ht="120">
      <c r="A7" s="10">
        <f t="shared" si="0"/>
        <v>5</v>
      </c>
      <c r="B7" s="11" t="s">
        <v>117</v>
      </c>
      <c r="C7" s="11" t="s">
        <v>115</v>
      </c>
      <c r="D7" s="12">
        <v>43818</v>
      </c>
      <c r="E7" s="11" t="s">
        <v>32</v>
      </c>
      <c r="F7" s="13">
        <v>19943.84</v>
      </c>
      <c r="G7" s="12" t="s">
        <v>35</v>
      </c>
      <c r="H7" s="12">
        <v>37987</v>
      </c>
      <c r="I7" s="13">
        <v>3</v>
      </c>
      <c r="J7" s="11" t="s">
        <v>34</v>
      </c>
      <c r="K7" s="12" t="s">
        <v>35</v>
      </c>
      <c r="L7" s="11" t="s">
        <v>33</v>
      </c>
      <c r="M7" s="12">
        <v>39083</v>
      </c>
      <c r="N7" s="13">
        <v>19943.84</v>
      </c>
      <c r="O7" s="13">
        <v>0</v>
      </c>
      <c r="P7" s="13">
        <v>1</v>
      </c>
      <c r="Q7" s="11" t="s">
        <v>36</v>
      </c>
      <c r="R7" s="11" t="s">
        <v>33</v>
      </c>
      <c r="S7" s="11" t="s">
        <v>118</v>
      </c>
      <c r="T7" s="12">
        <v>45291</v>
      </c>
      <c r="U7" s="13">
        <v>0</v>
      </c>
      <c r="V7" s="11"/>
      <c r="W7" s="11"/>
      <c r="X7" s="11" t="s">
        <v>38</v>
      </c>
    </row>
    <row r="8" spans="1:24" ht="120">
      <c r="A8" s="10">
        <f t="shared" si="0"/>
        <v>6</v>
      </c>
      <c r="B8" s="11" t="s">
        <v>119</v>
      </c>
      <c r="C8" s="11" t="s">
        <v>115</v>
      </c>
      <c r="D8" s="12">
        <v>43818</v>
      </c>
      <c r="E8" s="11" t="s">
        <v>32</v>
      </c>
      <c r="F8" s="13">
        <v>20910</v>
      </c>
      <c r="G8" s="12" t="s">
        <v>35</v>
      </c>
      <c r="H8" s="12">
        <v>39052</v>
      </c>
      <c r="I8" s="13">
        <v>0</v>
      </c>
      <c r="J8" s="11" t="s">
        <v>34</v>
      </c>
      <c r="K8" s="12" t="s">
        <v>35</v>
      </c>
      <c r="L8" s="11" t="s">
        <v>33</v>
      </c>
      <c r="M8" s="12">
        <v>39052</v>
      </c>
      <c r="N8" s="13">
        <v>20910</v>
      </c>
      <c r="O8" s="13">
        <v>0</v>
      </c>
      <c r="P8" s="13">
        <v>1</v>
      </c>
      <c r="Q8" s="11" t="s">
        <v>36</v>
      </c>
      <c r="R8" s="11" t="s">
        <v>33</v>
      </c>
      <c r="S8" s="11" t="s">
        <v>120</v>
      </c>
      <c r="T8" s="12">
        <v>45291</v>
      </c>
      <c r="U8" s="13">
        <v>0</v>
      </c>
      <c r="V8" s="11"/>
      <c r="W8" s="11"/>
      <c r="X8" s="11" t="s">
        <v>38</v>
      </c>
    </row>
    <row r="9" spans="1:24" ht="120">
      <c r="A9" s="10">
        <f t="shared" si="0"/>
        <v>7</v>
      </c>
      <c r="B9" s="11" t="s">
        <v>121</v>
      </c>
      <c r="C9" s="11" t="s">
        <v>122</v>
      </c>
      <c r="D9" s="12">
        <v>43818</v>
      </c>
      <c r="E9" s="11" t="s">
        <v>32</v>
      </c>
      <c r="F9" s="13">
        <v>10000</v>
      </c>
      <c r="G9" s="12" t="s">
        <v>35</v>
      </c>
      <c r="H9" s="12">
        <v>39234</v>
      </c>
      <c r="I9" s="13">
        <v>0</v>
      </c>
      <c r="J9" s="11" t="s">
        <v>34</v>
      </c>
      <c r="K9" s="12" t="s">
        <v>35</v>
      </c>
      <c r="L9" s="11" t="s">
        <v>33</v>
      </c>
      <c r="M9" s="12">
        <v>39234</v>
      </c>
      <c r="N9" s="13">
        <v>10000</v>
      </c>
      <c r="O9" s="13">
        <v>0</v>
      </c>
      <c r="P9" s="13">
        <v>1</v>
      </c>
      <c r="Q9" s="11" t="s">
        <v>36</v>
      </c>
      <c r="R9" s="11" t="s">
        <v>33</v>
      </c>
      <c r="S9" s="11" t="s">
        <v>123</v>
      </c>
      <c r="T9" s="12">
        <v>45291</v>
      </c>
      <c r="U9" s="13">
        <v>0</v>
      </c>
      <c r="V9" s="11"/>
      <c r="W9" s="11"/>
      <c r="X9" s="11" t="s">
        <v>38</v>
      </c>
    </row>
    <row r="10" spans="1:24" ht="120">
      <c r="A10" s="10">
        <f t="shared" si="0"/>
        <v>8</v>
      </c>
      <c r="B10" s="11" t="s">
        <v>124</v>
      </c>
      <c r="C10" s="11" t="s">
        <v>125</v>
      </c>
      <c r="D10" s="12">
        <v>43818</v>
      </c>
      <c r="E10" s="11" t="s">
        <v>32</v>
      </c>
      <c r="F10" s="13">
        <v>7072</v>
      </c>
      <c r="G10" s="12" t="s">
        <v>35</v>
      </c>
      <c r="H10" s="12">
        <v>38718</v>
      </c>
      <c r="I10" s="13">
        <v>7</v>
      </c>
      <c r="J10" s="11" t="s">
        <v>34</v>
      </c>
      <c r="K10" s="12" t="s">
        <v>35</v>
      </c>
      <c r="L10" s="11" t="s">
        <v>33</v>
      </c>
      <c r="M10" s="12">
        <v>41275</v>
      </c>
      <c r="N10" s="13">
        <v>7072</v>
      </c>
      <c r="O10" s="13">
        <v>0</v>
      </c>
      <c r="P10" s="13">
        <v>1</v>
      </c>
      <c r="Q10" s="11" t="s">
        <v>36</v>
      </c>
      <c r="R10" s="11" t="s">
        <v>33</v>
      </c>
      <c r="S10" s="11" t="s">
        <v>126</v>
      </c>
      <c r="T10" s="12">
        <v>45291</v>
      </c>
      <c r="U10" s="13">
        <v>0</v>
      </c>
      <c r="V10" s="11"/>
      <c r="W10" s="11"/>
      <c r="X10" s="11" t="s">
        <v>38</v>
      </c>
    </row>
    <row r="11" spans="1:24" ht="120">
      <c r="A11" s="10">
        <f t="shared" si="0"/>
        <v>9</v>
      </c>
      <c r="B11" s="11" t="s">
        <v>127</v>
      </c>
      <c r="C11" s="11" t="s">
        <v>128</v>
      </c>
      <c r="D11" s="12">
        <v>43818</v>
      </c>
      <c r="E11" s="11" t="s">
        <v>32</v>
      </c>
      <c r="F11" s="13">
        <v>3225.6</v>
      </c>
      <c r="G11" s="12" t="s">
        <v>35</v>
      </c>
      <c r="H11" s="12">
        <v>37987</v>
      </c>
      <c r="I11" s="13">
        <v>3</v>
      </c>
      <c r="J11" s="11" t="s">
        <v>34</v>
      </c>
      <c r="K11" s="12" t="s">
        <v>35</v>
      </c>
      <c r="L11" s="11" t="s">
        <v>33</v>
      </c>
      <c r="M11" s="12">
        <v>39083</v>
      </c>
      <c r="N11" s="13">
        <v>3225.6</v>
      </c>
      <c r="O11" s="13">
        <v>0</v>
      </c>
      <c r="P11" s="13">
        <v>1</v>
      </c>
      <c r="Q11" s="11" t="s">
        <v>36</v>
      </c>
      <c r="R11" s="11" t="s">
        <v>33</v>
      </c>
      <c r="S11" s="11" t="s">
        <v>129</v>
      </c>
      <c r="T11" s="12">
        <v>45291</v>
      </c>
      <c r="U11" s="13">
        <v>0</v>
      </c>
      <c r="V11" s="11"/>
      <c r="W11" s="11"/>
      <c r="X11" s="11" t="s">
        <v>38</v>
      </c>
    </row>
    <row r="12" spans="1:24" ht="120">
      <c r="A12" s="10">
        <f t="shared" si="0"/>
        <v>10</v>
      </c>
      <c r="B12" s="11" t="s">
        <v>130</v>
      </c>
      <c r="C12" s="11" t="s">
        <v>131</v>
      </c>
      <c r="D12" s="12">
        <v>43818</v>
      </c>
      <c r="E12" s="11" t="s">
        <v>32</v>
      </c>
      <c r="F12" s="13">
        <v>8333.4</v>
      </c>
      <c r="G12" s="12" t="s">
        <v>35</v>
      </c>
      <c r="H12" s="12">
        <v>38718</v>
      </c>
      <c r="I12" s="13">
        <v>3</v>
      </c>
      <c r="J12" s="11" t="s">
        <v>34</v>
      </c>
      <c r="K12" s="12" t="s">
        <v>35</v>
      </c>
      <c r="L12" s="11" t="s">
        <v>33</v>
      </c>
      <c r="M12" s="12">
        <v>39814</v>
      </c>
      <c r="N12" s="13">
        <v>8333.4</v>
      </c>
      <c r="O12" s="13">
        <v>0</v>
      </c>
      <c r="P12" s="13">
        <v>1</v>
      </c>
      <c r="Q12" s="11" t="s">
        <v>36</v>
      </c>
      <c r="R12" s="11" t="s">
        <v>33</v>
      </c>
      <c r="S12" s="11" t="s">
        <v>132</v>
      </c>
      <c r="T12" s="12">
        <v>45291</v>
      </c>
      <c r="U12" s="13">
        <v>0</v>
      </c>
      <c r="V12" s="11"/>
      <c r="W12" s="11"/>
      <c r="X12" s="11" t="s">
        <v>38</v>
      </c>
    </row>
    <row r="13" spans="1:24" ht="120">
      <c r="A13" s="10">
        <f t="shared" si="0"/>
        <v>11</v>
      </c>
      <c r="B13" s="11" t="s">
        <v>133</v>
      </c>
      <c r="C13" s="11" t="s">
        <v>134</v>
      </c>
      <c r="D13" s="12">
        <v>43818</v>
      </c>
      <c r="E13" s="11" t="s">
        <v>32</v>
      </c>
      <c r="F13" s="13">
        <v>18600</v>
      </c>
      <c r="G13" s="12">
        <v>40872</v>
      </c>
      <c r="H13" s="12">
        <v>40908</v>
      </c>
      <c r="I13" s="13">
        <v>3</v>
      </c>
      <c r="J13" s="11" t="s">
        <v>34</v>
      </c>
      <c r="K13" s="12" t="s">
        <v>35</v>
      </c>
      <c r="L13" s="11" t="s">
        <v>33</v>
      </c>
      <c r="M13" s="12">
        <v>42004</v>
      </c>
      <c r="N13" s="13">
        <v>18600</v>
      </c>
      <c r="O13" s="13">
        <v>0</v>
      </c>
      <c r="P13" s="13">
        <v>1</v>
      </c>
      <c r="Q13" s="11" t="s">
        <v>36</v>
      </c>
      <c r="R13" s="11" t="s">
        <v>33</v>
      </c>
      <c r="S13" s="11" t="s">
        <v>135</v>
      </c>
      <c r="T13" s="12">
        <v>45291</v>
      </c>
      <c r="U13" s="13">
        <v>0</v>
      </c>
      <c r="V13" s="11"/>
      <c r="W13" s="11"/>
      <c r="X13" s="11" t="s">
        <v>38</v>
      </c>
    </row>
    <row r="14" spans="1:24" ht="120">
      <c r="A14" s="10">
        <f t="shared" si="0"/>
        <v>12</v>
      </c>
      <c r="B14" s="11" t="s">
        <v>136</v>
      </c>
      <c r="C14" s="11" t="s">
        <v>137</v>
      </c>
      <c r="D14" s="12">
        <v>43818</v>
      </c>
      <c r="E14" s="11" t="s">
        <v>32</v>
      </c>
      <c r="F14" s="13">
        <v>30770</v>
      </c>
      <c r="G14" s="12" t="s">
        <v>35</v>
      </c>
      <c r="H14" s="12">
        <v>39448</v>
      </c>
      <c r="I14" s="13">
        <v>10</v>
      </c>
      <c r="J14" s="11" t="s">
        <v>34</v>
      </c>
      <c r="K14" s="12" t="s">
        <v>35</v>
      </c>
      <c r="L14" s="11" t="s">
        <v>33</v>
      </c>
      <c r="M14" s="12">
        <v>43101</v>
      </c>
      <c r="N14" s="13">
        <v>30770</v>
      </c>
      <c r="O14" s="13">
        <v>0</v>
      </c>
      <c r="P14" s="13">
        <v>1</v>
      </c>
      <c r="Q14" s="11" t="s">
        <v>36</v>
      </c>
      <c r="R14" s="11" t="s">
        <v>33</v>
      </c>
      <c r="S14" s="11" t="s">
        <v>138</v>
      </c>
      <c r="T14" s="12">
        <v>45291</v>
      </c>
      <c r="U14" s="13">
        <v>0</v>
      </c>
      <c r="V14" s="11"/>
      <c r="W14" s="11"/>
      <c r="X14" s="11" t="s">
        <v>38</v>
      </c>
    </row>
    <row r="15" spans="1:24" ht="120">
      <c r="A15" s="10">
        <f t="shared" si="0"/>
        <v>13</v>
      </c>
      <c r="B15" s="11" t="s">
        <v>139</v>
      </c>
      <c r="C15" s="11" t="s">
        <v>140</v>
      </c>
      <c r="D15" s="12">
        <v>43818</v>
      </c>
      <c r="E15" s="11" t="s">
        <v>32</v>
      </c>
      <c r="F15" s="13">
        <v>6069</v>
      </c>
      <c r="G15" s="12" t="s">
        <v>35</v>
      </c>
      <c r="H15" s="12">
        <v>38718</v>
      </c>
      <c r="I15" s="13">
        <v>3</v>
      </c>
      <c r="J15" s="11" t="s">
        <v>34</v>
      </c>
      <c r="K15" s="12" t="s">
        <v>35</v>
      </c>
      <c r="L15" s="11" t="s">
        <v>33</v>
      </c>
      <c r="M15" s="12">
        <v>39814</v>
      </c>
      <c r="N15" s="13">
        <v>6069</v>
      </c>
      <c r="O15" s="13">
        <v>0</v>
      </c>
      <c r="P15" s="13">
        <v>1</v>
      </c>
      <c r="Q15" s="11" t="s">
        <v>36</v>
      </c>
      <c r="R15" s="11" t="s">
        <v>33</v>
      </c>
      <c r="S15" s="11" t="s">
        <v>141</v>
      </c>
      <c r="T15" s="12">
        <v>45291</v>
      </c>
      <c r="U15" s="13">
        <v>0</v>
      </c>
      <c r="V15" s="11"/>
      <c r="W15" s="11"/>
      <c r="X15" s="11" t="s">
        <v>38</v>
      </c>
    </row>
    <row r="16" spans="1:24" ht="120">
      <c r="A16" s="10">
        <f t="shared" si="0"/>
        <v>14</v>
      </c>
      <c r="B16" s="11" t="s">
        <v>142</v>
      </c>
      <c r="C16" s="11" t="s">
        <v>140</v>
      </c>
      <c r="D16" s="12">
        <v>43818</v>
      </c>
      <c r="E16" s="11" t="s">
        <v>32</v>
      </c>
      <c r="F16" s="13">
        <v>7008.3</v>
      </c>
      <c r="G16" s="12" t="s">
        <v>35</v>
      </c>
      <c r="H16" s="12">
        <v>37622</v>
      </c>
      <c r="I16" s="13">
        <v>3</v>
      </c>
      <c r="J16" s="11" t="s">
        <v>34</v>
      </c>
      <c r="K16" s="12" t="s">
        <v>35</v>
      </c>
      <c r="L16" s="11" t="s">
        <v>33</v>
      </c>
      <c r="M16" s="12">
        <v>38718</v>
      </c>
      <c r="N16" s="13">
        <v>7008.3</v>
      </c>
      <c r="O16" s="13">
        <v>0</v>
      </c>
      <c r="P16" s="13">
        <v>1</v>
      </c>
      <c r="Q16" s="11" t="s">
        <v>36</v>
      </c>
      <c r="R16" s="11" t="s">
        <v>33</v>
      </c>
      <c r="S16" s="11" t="s">
        <v>143</v>
      </c>
      <c r="T16" s="12">
        <v>45291</v>
      </c>
      <c r="U16" s="13">
        <v>0</v>
      </c>
      <c r="V16" s="11"/>
      <c r="W16" s="11"/>
      <c r="X16" s="11" t="s">
        <v>38</v>
      </c>
    </row>
    <row r="17" spans="1:24" ht="120">
      <c r="A17" s="10">
        <f t="shared" si="0"/>
        <v>15</v>
      </c>
      <c r="B17" s="11" t="s">
        <v>144</v>
      </c>
      <c r="C17" s="11" t="s">
        <v>145</v>
      </c>
      <c r="D17" s="12">
        <v>43818</v>
      </c>
      <c r="E17" s="11" t="s">
        <v>32</v>
      </c>
      <c r="F17" s="13">
        <v>12356</v>
      </c>
      <c r="G17" s="12" t="s">
        <v>35</v>
      </c>
      <c r="H17" s="12">
        <v>39094</v>
      </c>
      <c r="I17" s="13">
        <v>7</v>
      </c>
      <c r="J17" s="11" t="s">
        <v>34</v>
      </c>
      <c r="K17" s="12" t="s">
        <v>35</v>
      </c>
      <c r="L17" s="11" t="s">
        <v>33</v>
      </c>
      <c r="M17" s="12">
        <v>41651</v>
      </c>
      <c r="N17" s="13">
        <v>12356</v>
      </c>
      <c r="O17" s="13">
        <v>0</v>
      </c>
      <c r="P17" s="13">
        <v>1</v>
      </c>
      <c r="Q17" s="11" t="s">
        <v>36</v>
      </c>
      <c r="R17" s="11" t="s">
        <v>33</v>
      </c>
      <c r="S17" s="11" t="s">
        <v>146</v>
      </c>
      <c r="T17" s="12">
        <v>45291</v>
      </c>
      <c r="U17" s="13">
        <v>0</v>
      </c>
      <c r="V17" s="11"/>
      <c r="W17" s="11"/>
      <c r="X17" s="11" t="s">
        <v>38</v>
      </c>
    </row>
    <row r="18" spans="1:24" ht="120">
      <c r="A18" s="10">
        <f t="shared" si="0"/>
        <v>16</v>
      </c>
      <c r="B18" s="11" t="s">
        <v>147</v>
      </c>
      <c r="C18" s="11" t="s">
        <v>148</v>
      </c>
      <c r="D18" s="12">
        <v>43818</v>
      </c>
      <c r="E18" s="11" t="s">
        <v>32</v>
      </c>
      <c r="F18" s="13">
        <v>3672</v>
      </c>
      <c r="G18" s="12" t="s">
        <v>35</v>
      </c>
      <c r="H18" s="12">
        <v>38718</v>
      </c>
      <c r="I18" s="13">
        <v>10</v>
      </c>
      <c r="J18" s="11" t="s">
        <v>34</v>
      </c>
      <c r="K18" s="12" t="s">
        <v>35</v>
      </c>
      <c r="L18" s="11" t="s">
        <v>33</v>
      </c>
      <c r="M18" s="12">
        <v>42370</v>
      </c>
      <c r="N18" s="13">
        <v>3672</v>
      </c>
      <c r="O18" s="13">
        <v>0</v>
      </c>
      <c r="P18" s="13">
        <v>1</v>
      </c>
      <c r="Q18" s="11" t="s">
        <v>36</v>
      </c>
      <c r="R18" s="11" t="s">
        <v>33</v>
      </c>
      <c r="S18" s="11" t="s">
        <v>149</v>
      </c>
      <c r="T18" s="12">
        <v>45291</v>
      </c>
      <c r="U18" s="13">
        <v>0</v>
      </c>
      <c r="V18" s="11"/>
      <c r="W18" s="11"/>
      <c r="X18" s="11" t="s">
        <v>38</v>
      </c>
    </row>
    <row r="19" spans="1:24" ht="120">
      <c r="A19" s="10">
        <f t="shared" si="0"/>
        <v>17</v>
      </c>
      <c r="B19" s="11" t="s">
        <v>150</v>
      </c>
      <c r="C19" s="11" t="s">
        <v>151</v>
      </c>
      <c r="D19" s="12">
        <v>43818</v>
      </c>
      <c r="E19" s="11" t="s">
        <v>32</v>
      </c>
      <c r="F19" s="13">
        <v>5000</v>
      </c>
      <c r="G19" s="12" t="s">
        <v>35</v>
      </c>
      <c r="H19" s="12">
        <v>39382</v>
      </c>
      <c r="I19" s="13">
        <v>10</v>
      </c>
      <c r="J19" s="11" t="s">
        <v>34</v>
      </c>
      <c r="K19" s="12" t="s">
        <v>35</v>
      </c>
      <c r="L19" s="11" t="s">
        <v>33</v>
      </c>
      <c r="M19" s="12">
        <v>43035</v>
      </c>
      <c r="N19" s="13">
        <v>5000</v>
      </c>
      <c r="O19" s="13">
        <v>0</v>
      </c>
      <c r="P19" s="13">
        <v>1</v>
      </c>
      <c r="Q19" s="11" t="s">
        <v>36</v>
      </c>
      <c r="R19" s="11" t="s">
        <v>33</v>
      </c>
      <c r="S19" s="11" t="s">
        <v>152</v>
      </c>
      <c r="T19" s="12">
        <v>45291</v>
      </c>
      <c r="U19" s="13">
        <v>0</v>
      </c>
      <c r="V19" s="11"/>
      <c r="W19" s="11"/>
      <c r="X19" s="11" t="s">
        <v>38</v>
      </c>
    </row>
    <row r="20" spans="1:24" ht="120">
      <c r="A20" s="10">
        <f t="shared" si="0"/>
        <v>18</v>
      </c>
      <c r="B20" s="11" t="s">
        <v>153</v>
      </c>
      <c r="C20" s="11" t="s">
        <v>154</v>
      </c>
      <c r="D20" s="12">
        <v>43818</v>
      </c>
      <c r="E20" s="11" t="s">
        <v>32</v>
      </c>
      <c r="F20" s="13">
        <v>5900</v>
      </c>
      <c r="G20" s="12" t="s">
        <v>35</v>
      </c>
      <c r="H20" s="12">
        <v>39199</v>
      </c>
      <c r="I20" s="13">
        <v>5</v>
      </c>
      <c r="J20" s="11" t="s">
        <v>34</v>
      </c>
      <c r="K20" s="12" t="s">
        <v>35</v>
      </c>
      <c r="L20" s="11" t="s">
        <v>33</v>
      </c>
      <c r="M20" s="12">
        <v>41026</v>
      </c>
      <c r="N20" s="13">
        <v>5900</v>
      </c>
      <c r="O20" s="13">
        <v>0</v>
      </c>
      <c r="P20" s="13">
        <v>1</v>
      </c>
      <c r="Q20" s="11" t="s">
        <v>36</v>
      </c>
      <c r="R20" s="11" t="s">
        <v>33</v>
      </c>
      <c r="S20" s="11" t="s">
        <v>155</v>
      </c>
      <c r="T20" s="12">
        <v>45291</v>
      </c>
      <c r="U20" s="13">
        <v>0</v>
      </c>
      <c r="V20" s="11"/>
      <c r="W20" s="11"/>
      <c r="X20" s="11" t="s">
        <v>38</v>
      </c>
    </row>
    <row r="21" spans="1:24" ht="120">
      <c r="A21" s="10">
        <f t="shared" si="0"/>
        <v>19</v>
      </c>
      <c r="B21" s="11" t="s">
        <v>156</v>
      </c>
      <c r="C21" s="11" t="s">
        <v>157</v>
      </c>
      <c r="D21" s="12">
        <v>43818</v>
      </c>
      <c r="E21" s="11" t="s">
        <v>32</v>
      </c>
      <c r="F21" s="13">
        <v>3540</v>
      </c>
      <c r="G21" s="12" t="s">
        <v>35</v>
      </c>
      <c r="H21" s="12">
        <v>37987</v>
      </c>
      <c r="I21" s="13">
        <v>2</v>
      </c>
      <c r="J21" s="11" t="s">
        <v>34</v>
      </c>
      <c r="K21" s="12" t="s">
        <v>35</v>
      </c>
      <c r="L21" s="11" t="s">
        <v>33</v>
      </c>
      <c r="M21" s="12">
        <v>38718</v>
      </c>
      <c r="N21" s="13">
        <v>3540</v>
      </c>
      <c r="O21" s="13">
        <v>0</v>
      </c>
      <c r="P21" s="13">
        <v>1</v>
      </c>
      <c r="Q21" s="11" t="s">
        <v>36</v>
      </c>
      <c r="R21" s="11" t="s">
        <v>33</v>
      </c>
      <c r="S21" s="11" t="s">
        <v>158</v>
      </c>
      <c r="T21" s="12">
        <v>45291</v>
      </c>
      <c r="U21" s="13">
        <v>0</v>
      </c>
      <c r="V21" s="11"/>
      <c r="W21" s="11"/>
      <c r="X21" s="11" t="s">
        <v>38</v>
      </c>
    </row>
    <row r="22" spans="1:24" ht="120">
      <c r="A22" s="10">
        <f t="shared" si="0"/>
        <v>20</v>
      </c>
      <c r="B22" s="11" t="s">
        <v>159</v>
      </c>
      <c r="C22" s="11" t="s">
        <v>160</v>
      </c>
      <c r="D22" s="12">
        <v>43818</v>
      </c>
      <c r="E22" s="11" t="s">
        <v>32</v>
      </c>
      <c r="F22" s="13">
        <v>17300</v>
      </c>
      <c r="G22" s="12" t="s">
        <v>35</v>
      </c>
      <c r="H22" s="12">
        <v>43465</v>
      </c>
      <c r="I22" s="13">
        <v>0</v>
      </c>
      <c r="J22" s="11" t="s">
        <v>34</v>
      </c>
      <c r="K22" s="12" t="s">
        <v>35</v>
      </c>
      <c r="L22" s="11" t="s">
        <v>33</v>
      </c>
      <c r="M22" s="12">
        <v>43465</v>
      </c>
      <c r="N22" s="13">
        <v>17300</v>
      </c>
      <c r="O22" s="13">
        <v>0</v>
      </c>
      <c r="P22" s="13">
        <v>1</v>
      </c>
      <c r="Q22" s="11" t="s">
        <v>36</v>
      </c>
      <c r="R22" s="11" t="s">
        <v>33</v>
      </c>
      <c r="S22" s="11" t="s">
        <v>161</v>
      </c>
      <c r="T22" s="12">
        <v>45291</v>
      </c>
      <c r="U22" s="13">
        <v>0</v>
      </c>
      <c r="V22" s="11"/>
      <c r="W22" s="11"/>
      <c r="X22" s="11" t="s">
        <v>38</v>
      </c>
    </row>
    <row r="23" spans="1:24" ht="120">
      <c r="A23" s="10">
        <f t="shared" si="0"/>
        <v>21</v>
      </c>
      <c r="B23" s="11" t="s">
        <v>162</v>
      </c>
      <c r="C23" s="11" t="s">
        <v>163</v>
      </c>
      <c r="D23" s="12">
        <v>43818</v>
      </c>
      <c r="E23" s="11" t="s">
        <v>32</v>
      </c>
      <c r="F23" s="13">
        <v>27000</v>
      </c>
      <c r="G23" s="12" t="s">
        <v>35</v>
      </c>
      <c r="H23" s="12">
        <v>43089</v>
      </c>
      <c r="I23" s="13">
        <v>3</v>
      </c>
      <c r="J23" s="11" t="s">
        <v>34</v>
      </c>
      <c r="K23" s="12" t="s">
        <v>35</v>
      </c>
      <c r="L23" s="11" t="s">
        <v>33</v>
      </c>
      <c r="M23" s="12">
        <v>44185</v>
      </c>
      <c r="N23" s="13">
        <v>27000</v>
      </c>
      <c r="O23" s="13">
        <v>0</v>
      </c>
      <c r="P23" s="13">
        <v>1</v>
      </c>
      <c r="Q23" s="11" t="s">
        <v>164</v>
      </c>
      <c r="R23" s="11" t="s">
        <v>33</v>
      </c>
      <c r="S23" s="11" t="s">
        <v>165</v>
      </c>
      <c r="T23" s="12">
        <v>45291</v>
      </c>
      <c r="U23" s="13">
        <v>0</v>
      </c>
      <c r="V23" s="11"/>
      <c r="W23" s="11"/>
      <c r="X23" s="11" t="s">
        <v>38</v>
      </c>
    </row>
    <row r="24" spans="1:24" ht="120">
      <c r="A24" s="10">
        <f t="shared" si="0"/>
        <v>22</v>
      </c>
      <c r="B24" s="11" t="s">
        <v>166</v>
      </c>
      <c r="C24" s="11" t="s">
        <v>167</v>
      </c>
      <c r="D24" s="12">
        <v>43818</v>
      </c>
      <c r="E24" s="11" t="s">
        <v>32</v>
      </c>
      <c r="F24" s="13">
        <v>5730</v>
      </c>
      <c r="G24" s="12" t="s">
        <v>35</v>
      </c>
      <c r="H24" s="12">
        <v>40118</v>
      </c>
      <c r="I24" s="13">
        <v>7</v>
      </c>
      <c r="J24" s="11" t="s">
        <v>34</v>
      </c>
      <c r="K24" s="12" t="s">
        <v>35</v>
      </c>
      <c r="L24" s="11" t="s">
        <v>33</v>
      </c>
      <c r="M24" s="12">
        <v>42675</v>
      </c>
      <c r="N24" s="13">
        <v>5730</v>
      </c>
      <c r="O24" s="13">
        <v>0</v>
      </c>
      <c r="P24" s="13">
        <v>1</v>
      </c>
      <c r="Q24" s="11" t="s">
        <v>36</v>
      </c>
      <c r="R24" s="11" t="s">
        <v>33</v>
      </c>
      <c r="S24" s="11" t="s">
        <v>168</v>
      </c>
      <c r="T24" s="12">
        <v>45291</v>
      </c>
      <c r="U24" s="13">
        <v>0</v>
      </c>
      <c r="V24" s="11"/>
      <c r="W24" s="11"/>
      <c r="X24" s="11" t="s">
        <v>38</v>
      </c>
    </row>
    <row r="25" spans="1:24" ht="120">
      <c r="A25" s="10">
        <f t="shared" si="0"/>
        <v>23</v>
      </c>
      <c r="B25" s="11" t="s">
        <v>169</v>
      </c>
      <c r="C25" s="11" t="s">
        <v>167</v>
      </c>
      <c r="D25" s="12">
        <v>43818</v>
      </c>
      <c r="E25" s="11" t="s">
        <v>32</v>
      </c>
      <c r="F25" s="13">
        <v>4150</v>
      </c>
      <c r="G25" s="12" t="s">
        <v>35</v>
      </c>
      <c r="H25" s="12">
        <v>40669</v>
      </c>
      <c r="I25" s="13">
        <v>3</v>
      </c>
      <c r="J25" s="11" t="s">
        <v>34</v>
      </c>
      <c r="K25" s="12" t="s">
        <v>35</v>
      </c>
      <c r="L25" s="11" t="s">
        <v>33</v>
      </c>
      <c r="M25" s="12">
        <v>41765</v>
      </c>
      <c r="N25" s="13">
        <v>4150</v>
      </c>
      <c r="O25" s="13">
        <v>0</v>
      </c>
      <c r="P25" s="13">
        <v>1</v>
      </c>
      <c r="Q25" s="11" t="s">
        <v>498</v>
      </c>
      <c r="R25" s="11" t="s">
        <v>33</v>
      </c>
      <c r="S25" s="11" t="s">
        <v>170</v>
      </c>
      <c r="T25" s="12">
        <v>45291</v>
      </c>
      <c r="U25" s="13">
        <v>0</v>
      </c>
      <c r="V25" s="11"/>
      <c r="W25" s="11"/>
      <c r="X25" s="11" t="s">
        <v>38</v>
      </c>
    </row>
    <row r="26" spans="1:24" ht="84">
      <c r="A26" s="10">
        <f t="shared" si="0"/>
        <v>24</v>
      </c>
      <c r="B26" s="11" t="s">
        <v>171</v>
      </c>
      <c r="C26" s="11" t="s">
        <v>172</v>
      </c>
      <c r="D26" s="12">
        <v>43818</v>
      </c>
      <c r="E26" s="11" t="s">
        <v>173</v>
      </c>
      <c r="F26" s="13">
        <v>6000</v>
      </c>
      <c r="G26" s="12" t="s">
        <v>35</v>
      </c>
      <c r="H26" s="12">
        <v>43334</v>
      </c>
      <c r="I26" s="13">
        <v>5</v>
      </c>
      <c r="J26" s="11" t="s">
        <v>34</v>
      </c>
      <c r="K26" s="12" t="s">
        <v>35</v>
      </c>
      <c r="L26" s="11" t="s">
        <v>33</v>
      </c>
      <c r="M26" s="12">
        <v>45160</v>
      </c>
      <c r="N26" s="13">
        <v>6000</v>
      </c>
      <c r="O26" s="13">
        <v>0</v>
      </c>
      <c r="P26" s="13">
        <v>1</v>
      </c>
      <c r="Q26" s="11" t="s">
        <v>174</v>
      </c>
      <c r="R26" s="11" t="s">
        <v>33</v>
      </c>
      <c r="S26" s="11" t="s">
        <v>175</v>
      </c>
      <c r="T26" s="12">
        <v>45291</v>
      </c>
      <c r="U26" s="13">
        <v>0</v>
      </c>
      <c r="V26" s="11"/>
      <c r="W26" s="11"/>
      <c r="X26" s="11" t="s">
        <v>176</v>
      </c>
    </row>
    <row r="27" spans="1:24" ht="84">
      <c r="A27" s="10">
        <f t="shared" si="0"/>
        <v>25</v>
      </c>
      <c r="B27" s="11" t="s">
        <v>177</v>
      </c>
      <c r="C27" s="11" t="s">
        <v>178</v>
      </c>
      <c r="D27" s="12">
        <v>43818</v>
      </c>
      <c r="E27" s="11" t="s">
        <v>173</v>
      </c>
      <c r="F27" s="13">
        <v>17000</v>
      </c>
      <c r="G27" s="12" t="s">
        <v>35</v>
      </c>
      <c r="H27" s="12">
        <v>41121</v>
      </c>
      <c r="I27" s="13">
        <v>5</v>
      </c>
      <c r="J27" s="11" t="s">
        <v>34</v>
      </c>
      <c r="K27" s="12" t="s">
        <v>35</v>
      </c>
      <c r="L27" s="11" t="s">
        <v>33</v>
      </c>
      <c r="M27" s="12">
        <v>42947</v>
      </c>
      <c r="N27" s="13">
        <v>17000</v>
      </c>
      <c r="O27" s="13">
        <v>0</v>
      </c>
      <c r="P27" s="13">
        <v>1</v>
      </c>
      <c r="Q27" s="11" t="s">
        <v>174</v>
      </c>
      <c r="R27" s="11" t="s">
        <v>33</v>
      </c>
      <c r="S27" s="11" t="s">
        <v>179</v>
      </c>
      <c r="T27" s="12">
        <v>45291</v>
      </c>
      <c r="U27" s="13">
        <v>0</v>
      </c>
      <c r="V27" s="11"/>
      <c r="W27" s="11"/>
      <c r="X27" s="11" t="s">
        <v>176</v>
      </c>
    </row>
    <row r="28" spans="1:24" ht="84">
      <c r="A28" s="10">
        <f t="shared" si="0"/>
        <v>26</v>
      </c>
      <c r="B28" s="11" t="s">
        <v>180</v>
      </c>
      <c r="C28" s="11" t="s">
        <v>178</v>
      </c>
      <c r="D28" s="12">
        <v>43818</v>
      </c>
      <c r="E28" s="11" t="s">
        <v>173</v>
      </c>
      <c r="F28" s="13">
        <v>17000</v>
      </c>
      <c r="G28" s="12" t="s">
        <v>35</v>
      </c>
      <c r="H28" s="12">
        <v>41121</v>
      </c>
      <c r="I28" s="13">
        <v>5</v>
      </c>
      <c r="J28" s="11" t="s">
        <v>34</v>
      </c>
      <c r="K28" s="12" t="s">
        <v>35</v>
      </c>
      <c r="L28" s="11" t="s">
        <v>33</v>
      </c>
      <c r="M28" s="12">
        <v>42947</v>
      </c>
      <c r="N28" s="13">
        <v>17000</v>
      </c>
      <c r="O28" s="13">
        <v>0</v>
      </c>
      <c r="P28" s="13">
        <v>1</v>
      </c>
      <c r="Q28" s="11" t="s">
        <v>174</v>
      </c>
      <c r="R28" s="11" t="s">
        <v>33</v>
      </c>
      <c r="S28" s="11" t="s">
        <v>161</v>
      </c>
      <c r="T28" s="12">
        <v>45291</v>
      </c>
      <c r="U28" s="13">
        <v>0</v>
      </c>
      <c r="V28" s="11"/>
      <c r="W28" s="11"/>
      <c r="X28" s="11" t="s">
        <v>176</v>
      </c>
    </row>
    <row r="29" spans="1:24" ht="84">
      <c r="A29" s="10">
        <f t="shared" si="0"/>
        <v>27</v>
      </c>
      <c r="B29" s="11" t="s">
        <v>181</v>
      </c>
      <c r="C29" s="11" t="s">
        <v>182</v>
      </c>
      <c r="D29" s="12">
        <v>43818</v>
      </c>
      <c r="E29" s="11" t="s">
        <v>173</v>
      </c>
      <c r="F29" s="13">
        <v>10350</v>
      </c>
      <c r="G29" s="12" t="s">
        <v>35</v>
      </c>
      <c r="H29" s="12">
        <v>41121</v>
      </c>
      <c r="I29" s="13">
        <v>5</v>
      </c>
      <c r="J29" s="11" t="s">
        <v>34</v>
      </c>
      <c r="K29" s="12" t="s">
        <v>35</v>
      </c>
      <c r="L29" s="11" t="s">
        <v>33</v>
      </c>
      <c r="M29" s="12">
        <v>42947</v>
      </c>
      <c r="N29" s="13">
        <v>10350</v>
      </c>
      <c r="O29" s="13">
        <v>0</v>
      </c>
      <c r="P29" s="13">
        <v>1</v>
      </c>
      <c r="Q29" s="11" t="s">
        <v>174</v>
      </c>
      <c r="R29" s="11" t="s">
        <v>33</v>
      </c>
      <c r="S29" s="11" t="s">
        <v>183</v>
      </c>
      <c r="T29" s="12">
        <v>45291</v>
      </c>
      <c r="U29" s="13">
        <v>0</v>
      </c>
      <c r="V29" s="11"/>
      <c r="W29" s="11"/>
      <c r="X29" s="11" t="s">
        <v>176</v>
      </c>
    </row>
    <row r="30" spans="1:24" ht="84">
      <c r="A30" s="10">
        <f t="shared" si="0"/>
        <v>28</v>
      </c>
      <c r="B30" s="11" t="s">
        <v>184</v>
      </c>
      <c r="C30" s="11" t="s">
        <v>185</v>
      </c>
      <c r="D30" s="12">
        <v>43818</v>
      </c>
      <c r="E30" s="11" t="s">
        <v>173</v>
      </c>
      <c r="F30" s="13">
        <v>8000</v>
      </c>
      <c r="G30" s="12" t="s">
        <v>35</v>
      </c>
      <c r="H30" s="12">
        <v>43343</v>
      </c>
      <c r="I30" s="13">
        <v>5</v>
      </c>
      <c r="J30" s="11" t="s">
        <v>34</v>
      </c>
      <c r="K30" s="12" t="s">
        <v>35</v>
      </c>
      <c r="L30" s="11" t="s">
        <v>33</v>
      </c>
      <c r="M30" s="12">
        <v>45169</v>
      </c>
      <c r="N30" s="13">
        <v>8000</v>
      </c>
      <c r="O30" s="13">
        <v>0</v>
      </c>
      <c r="P30" s="13">
        <v>1</v>
      </c>
      <c r="Q30" s="11" t="s">
        <v>174</v>
      </c>
      <c r="R30" s="11" t="s">
        <v>33</v>
      </c>
      <c r="S30" s="11" t="s">
        <v>186</v>
      </c>
      <c r="T30" s="12">
        <v>45291</v>
      </c>
      <c r="U30" s="13">
        <v>0</v>
      </c>
      <c r="V30" s="11"/>
      <c r="W30" s="11"/>
      <c r="X30" s="11" t="s">
        <v>176</v>
      </c>
    </row>
    <row r="31" spans="1:24" ht="96">
      <c r="A31" s="10">
        <f t="shared" si="0"/>
        <v>29</v>
      </c>
      <c r="B31" s="11" t="s">
        <v>187</v>
      </c>
      <c r="C31" s="11" t="s">
        <v>188</v>
      </c>
      <c r="D31" s="12">
        <v>43818</v>
      </c>
      <c r="E31" s="11" t="s">
        <v>173</v>
      </c>
      <c r="F31" s="13">
        <v>12000</v>
      </c>
      <c r="G31" s="12" t="s">
        <v>35</v>
      </c>
      <c r="H31" s="12">
        <v>43343</v>
      </c>
      <c r="I31" s="13">
        <v>5</v>
      </c>
      <c r="J31" s="11" t="s">
        <v>34</v>
      </c>
      <c r="K31" s="12" t="s">
        <v>35</v>
      </c>
      <c r="L31" s="11" t="s">
        <v>33</v>
      </c>
      <c r="M31" s="12">
        <v>45169</v>
      </c>
      <c r="N31" s="13">
        <v>12000</v>
      </c>
      <c r="O31" s="13">
        <v>0</v>
      </c>
      <c r="P31" s="13">
        <v>1</v>
      </c>
      <c r="Q31" s="11" t="s">
        <v>174</v>
      </c>
      <c r="R31" s="11" t="s">
        <v>33</v>
      </c>
      <c r="S31" s="11" t="s">
        <v>189</v>
      </c>
      <c r="T31" s="12">
        <v>45291</v>
      </c>
      <c r="U31" s="13">
        <v>0</v>
      </c>
      <c r="V31" s="11"/>
      <c r="W31" s="11"/>
      <c r="X31" s="11" t="s">
        <v>176</v>
      </c>
    </row>
    <row r="32" spans="1:24" ht="84">
      <c r="A32" s="10">
        <f t="shared" si="0"/>
        <v>30</v>
      </c>
      <c r="B32" s="11" t="s">
        <v>190</v>
      </c>
      <c r="C32" s="11" t="s">
        <v>191</v>
      </c>
      <c r="D32" s="12">
        <v>43818</v>
      </c>
      <c r="E32" s="11" t="s">
        <v>173</v>
      </c>
      <c r="F32" s="13">
        <v>5000</v>
      </c>
      <c r="G32" s="12" t="s">
        <v>35</v>
      </c>
      <c r="H32" s="12">
        <v>39569</v>
      </c>
      <c r="I32" s="13">
        <v>0</v>
      </c>
      <c r="J32" s="11" t="s">
        <v>34</v>
      </c>
      <c r="K32" s="12" t="s">
        <v>35</v>
      </c>
      <c r="L32" s="11" t="s">
        <v>33</v>
      </c>
      <c r="M32" s="12">
        <v>39569</v>
      </c>
      <c r="N32" s="13">
        <v>5000</v>
      </c>
      <c r="O32" s="13">
        <v>0</v>
      </c>
      <c r="P32" s="13">
        <v>1</v>
      </c>
      <c r="Q32" s="11" t="s">
        <v>174</v>
      </c>
      <c r="R32" s="11" t="s">
        <v>33</v>
      </c>
      <c r="S32" s="11" t="s">
        <v>192</v>
      </c>
      <c r="T32" s="12">
        <v>45291</v>
      </c>
      <c r="U32" s="13">
        <v>0</v>
      </c>
      <c r="V32" s="11"/>
      <c r="W32" s="11"/>
      <c r="X32" s="11" t="s">
        <v>176</v>
      </c>
    </row>
    <row r="33" spans="1:24" ht="84">
      <c r="A33" s="10">
        <f t="shared" si="0"/>
        <v>31</v>
      </c>
      <c r="B33" s="11" t="s">
        <v>193</v>
      </c>
      <c r="C33" s="11" t="s">
        <v>194</v>
      </c>
      <c r="D33" s="12">
        <v>43818</v>
      </c>
      <c r="E33" s="11" t="s">
        <v>173</v>
      </c>
      <c r="F33" s="13">
        <v>8960</v>
      </c>
      <c r="G33" s="12" t="s">
        <v>35</v>
      </c>
      <c r="H33" s="12">
        <v>37987</v>
      </c>
      <c r="I33" s="13">
        <v>0</v>
      </c>
      <c r="J33" s="11" t="s">
        <v>34</v>
      </c>
      <c r="K33" s="12" t="s">
        <v>35</v>
      </c>
      <c r="L33" s="11" t="s">
        <v>33</v>
      </c>
      <c r="M33" s="12">
        <v>37987</v>
      </c>
      <c r="N33" s="13">
        <v>8960</v>
      </c>
      <c r="O33" s="13">
        <v>0</v>
      </c>
      <c r="P33" s="13">
        <v>1</v>
      </c>
      <c r="Q33" s="11" t="s">
        <v>174</v>
      </c>
      <c r="R33" s="11" t="s">
        <v>33</v>
      </c>
      <c r="S33" s="11" t="s">
        <v>195</v>
      </c>
      <c r="T33" s="12">
        <v>45291</v>
      </c>
      <c r="U33" s="13">
        <v>0</v>
      </c>
      <c r="V33" s="11"/>
      <c r="W33" s="11"/>
      <c r="X33" s="11" t="s">
        <v>176</v>
      </c>
    </row>
    <row r="34" spans="1:24" ht="84">
      <c r="A34" s="10">
        <f t="shared" si="0"/>
        <v>32</v>
      </c>
      <c r="B34" s="11" t="s">
        <v>196</v>
      </c>
      <c r="C34" s="11" t="s">
        <v>197</v>
      </c>
      <c r="D34" s="12">
        <v>43818</v>
      </c>
      <c r="E34" s="11" t="s">
        <v>173</v>
      </c>
      <c r="F34" s="13">
        <v>9184</v>
      </c>
      <c r="G34" s="12" t="s">
        <v>35</v>
      </c>
      <c r="H34" s="12">
        <v>37987</v>
      </c>
      <c r="I34" s="13">
        <v>0</v>
      </c>
      <c r="J34" s="11" t="s">
        <v>34</v>
      </c>
      <c r="K34" s="12" t="s">
        <v>35</v>
      </c>
      <c r="L34" s="11" t="s">
        <v>33</v>
      </c>
      <c r="M34" s="12">
        <v>37987</v>
      </c>
      <c r="N34" s="13">
        <v>9184</v>
      </c>
      <c r="O34" s="13">
        <v>0</v>
      </c>
      <c r="P34" s="13">
        <v>1</v>
      </c>
      <c r="Q34" s="11" t="s">
        <v>174</v>
      </c>
      <c r="R34" s="11" t="s">
        <v>33</v>
      </c>
      <c r="S34" s="11" t="s">
        <v>198</v>
      </c>
      <c r="T34" s="12">
        <v>45291</v>
      </c>
      <c r="U34" s="13">
        <v>0</v>
      </c>
      <c r="V34" s="11"/>
      <c r="W34" s="11"/>
      <c r="X34" s="11" t="s">
        <v>176</v>
      </c>
    </row>
    <row r="35" spans="1:24" ht="84">
      <c r="A35" s="10">
        <f t="shared" si="0"/>
        <v>33</v>
      </c>
      <c r="B35" s="11" t="s">
        <v>199</v>
      </c>
      <c r="C35" s="11" t="s">
        <v>197</v>
      </c>
      <c r="D35" s="12">
        <v>43818</v>
      </c>
      <c r="E35" s="11" t="s">
        <v>173</v>
      </c>
      <c r="F35" s="13">
        <v>3920</v>
      </c>
      <c r="G35" s="12" t="s">
        <v>35</v>
      </c>
      <c r="H35" s="12">
        <v>37987</v>
      </c>
      <c r="I35" s="13">
        <v>0</v>
      </c>
      <c r="J35" s="11" t="s">
        <v>34</v>
      </c>
      <c r="K35" s="12" t="s">
        <v>35</v>
      </c>
      <c r="L35" s="11" t="s">
        <v>33</v>
      </c>
      <c r="M35" s="12">
        <v>37987</v>
      </c>
      <c r="N35" s="13">
        <v>3920</v>
      </c>
      <c r="O35" s="13">
        <v>0</v>
      </c>
      <c r="P35" s="13">
        <v>1</v>
      </c>
      <c r="Q35" s="11" t="s">
        <v>174</v>
      </c>
      <c r="R35" s="11" t="s">
        <v>33</v>
      </c>
      <c r="S35" s="11" t="s">
        <v>200</v>
      </c>
      <c r="T35" s="12">
        <v>45291</v>
      </c>
      <c r="U35" s="13">
        <v>0</v>
      </c>
      <c r="V35" s="11"/>
      <c r="W35" s="11"/>
      <c r="X35" s="11" t="s">
        <v>176</v>
      </c>
    </row>
    <row r="36" spans="1:24" ht="84">
      <c r="A36" s="10">
        <f t="shared" si="0"/>
        <v>34</v>
      </c>
      <c r="B36" s="11" t="s">
        <v>201</v>
      </c>
      <c r="C36" s="11" t="s">
        <v>202</v>
      </c>
      <c r="D36" s="12">
        <v>43818</v>
      </c>
      <c r="E36" s="11" t="s">
        <v>173</v>
      </c>
      <c r="F36" s="13">
        <v>5560</v>
      </c>
      <c r="G36" s="12" t="s">
        <v>35</v>
      </c>
      <c r="H36" s="12">
        <v>39335</v>
      </c>
      <c r="I36" s="13">
        <v>10</v>
      </c>
      <c r="J36" s="11" t="s">
        <v>34</v>
      </c>
      <c r="K36" s="12" t="s">
        <v>35</v>
      </c>
      <c r="L36" s="11" t="s">
        <v>33</v>
      </c>
      <c r="M36" s="12">
        <v>42988</v>
      </c>
      <c r="N36" s="13">
        <v>5560</v>
      </c>
      <c r="O36" s="13">
        <v>0</v>
      </c>
      <c r="P36" s="13">
        <v>1</v>
      </c>
      <c r="Q36" s="11" t="s">
        <v>174</v>
      </c>
      <c r="R36" s="11" t="s">
        <v>33</v>
      </c>
      <c r="S36" s="11" t="s">
        <v>203</v>
      </c>
      <c r="T36" s="12">
        <v>45291</v>
      </c>
      <c r="U36" s="13">
        <v>0</v>
      </c>
      <c r="V36" s="11"/>
      <c r="W36" s="11"/>
      <c r="X36" s="11" t="s">
        <v>176</v>
      </c>
    </row>
    <row r="37" spans="1:24" ht="84">
      <c r="A37" s="10">
        <f t="shared" si="0"/>
        <v>35</v>
      </c>
      <c r="B37" s="11" t="s">
        <v>204</v>
      </c>
      <c r="C37" s="11" t="s">
        <v>205</v>
      </c>
      <c r="D37" s="12">
        <v>43818</v>
      </c>
      <c r="E37" s="11" t="s">
        <v>173</v>
      </c>
      <c r="F37" s="13">
        <v>5000</v>
      </c>
      <c r="G37" s="12" t="s">
        <v>35</v>
      </c>
      <c r="H37" s="12">
        <v>39569</v>
      </c>
      <c r="I37" s="13">
        <v>0</v>
      </c>
      <c r="J37" s="11" t="s">
        <v>34</v>
      </c>
      <c r="K37" s="12" t="s">
        <v>35</v>
      </c>
      <c r="L37" s="11" t="s">
        <v>33</v>
      </c>
      <c r="M37" s="12">
        <v>39569</v>
      </c>
      <c r="N37" s="13">
        <v>5000</v>
      </c>
      <c r="O37" s="13">
        <v>0</v>
      </c>
      <c r="P37" s="13">
        <v>1</v>
      </c>
      <c r="Q37" s="11" t="s">
        <v>174</v>
      </c>
      <c r="R37" s="11" t="s">
        <v>33</v>
      </c>
      <c r="S37" s="11" t="s">
        <v>206</v>
      </c>
      <c r="T37" s="12">
        <v>45291</v>
      </c>
      <c r="U37" s="13">
        <v>0</v>
      </c>
      <c r="V37" s="11"/>
      <c r="W37" s="11"/>
      <c r="X37" s="11" t="s">
        <v>176</v>
      </c>
    </row>
    <row r="38" spans="1:24" ht="84">
      <c r="A38" s="10">
        <f t="shared" si="0"/>
        <v>36</v>
      </c>
      <c r="B38" s="11" t="s">
        <v>207</v>
      </c>
      <c r="C38" s="11" t="s">
        <v>208</v>
      </c>
      <c r="D38" s="12">
        <v>43818</v>
      </c>
      <c r="E38" s="11" t="s">
        <v>173</v>
      </c>
      <c r="F38" s="13">
        <v>5737.92</v>
      </c>
      <c r="G38" s="12" t="s">
        <v>35</v>
      </c>
      <c r="H38" s="12">
        <v>37987</v>
      </c>
      <c r="I38" s="13">
        <v>0</v>
      </c>
      <c r="J38" s="11" t="s">
        <v>34</v>
      </c>
      <c r="K38" s="12" t="s">
        <v>35</v>
      </c>
      <c r="L38" s="11" t="s">
        <v>33</v>
      </c>
      <c r="M38" s="12">
        <v>37987</v>
      </c>
      <c r="N38" s="13">
        <v>5737.92</v>
      </c>
      <c r="O38" s="13">
        <v>0</v>
      </c>
      <c r="P38" s="13">
        <v>1</v>
      </c>
      <c r="Q38" s="11" t="s">
        <v>174</v>
      </c>
      <c r="R38" s="11" t="s">
        <v>33</v>
      </c>
      <c r="S38" s="11" t="s">
        <v>209</v>
      </c>
      <c r="T38" s="12">
        <v>45291</v>
      </c>
      <c r="U38" s="13">
        <v>0</v>
      </c>
      <c r="V38" s="11"/>
      <c r="W38" s="11"/>
      <c r="X38" s="11" t="s">
        <v>176</v>
      </c>
    </row>
    <row r="39" spans="1:24" ht="84">
      <c r="A39" s="10">
        <f t="shared" si="0"/>
        <v>37</v>
      </c>
      <c r="B39" s="11" t="s">
        <v>210</v>
      </c>
      <c r="C39" s="11" t="s">
        <v>211</v>
      </c>
      <c r="D39" s="12">
        <v>43818</v>
      </c>
      <c r="E39" s="11" t="s">
        <v>173</v>
      </c>
      <c r="F39" s="13">
        <v>6160</v>
      </c>
      <c r="G39" s="12" t="s">
        <v>35</v>
      </c>
      <c r="H39" s="12">
        <v>37987</v>
      </c>
      <c r="I39" s="13">
        <v>5</v>
      </c>
      <c r="J39" s="11" t="s">
        <v>34</v>
      </c>
      <c r="K39" s="12" t="s">
        <v>35</v>
      </c>
      <c r="L39" s="11" t="s">
        <v>33</v>
      </c>
      <c r="M39" s="12">
        <v>39814</v>
      </c>
      <c r="N39" s="13">
        <v>6160</v>
      </c>
      <c r="O39" s="13">
        <v>0</v>
      </c>
      <c r="P39" s="13">
        <v>1</v>
      </c>
      <c r="Q39" s="11" t="s">
        <v>174</v>
      </c>
      <c r="R39" s="11" t="s">
        <v>33</v>
      </c>
      <c r="S39" s="11" t="s">
        <v>212</v>
      </c>
      <c r="T39" s="12">
        <v>45291</v>
      </c>
      <c r="U39" s="13">
        <v>0</v>
      </c>
      <c r="V39" s="11"/>
      <c r="W39" s="11"/>
      <c r="X39" s="11" t="s">
        <v>176</v>
      </c>
    </row>
    <row r="40" spans="1:24" ht="84">
      <c r="A40" s="10">
        <f t="shared" si="0"/>
        <v>38</v>
      </c>
      <c r="B40" s="11" t="s">
        <v>213</v>
      </c>
      <c r="C40" s="11" t="s">
        <v>211</v>
      </c>
      <c r="D40" s="12">
        <v>43818</v>
      </c>
      <c r="E40" s="11" t="s">
        <v>173</v>
      </c>
      <c r="F40" s="13">
        <v>8721</v>
      </c>
      <c r="G40" s="12" t="s">
        <v>35</v>
      </c>
      <c r="H40" s="12">
        <v>38718</v>
      </c>
      <c r="I40" s="13">
        <v>0</v>
      </c>
      <c r="J40" s="11" t="s">
        <v>34</v>
      </c>
      <c r="K40" s="12" t="s">
        <v>35</v>
      </c>
      <c r="L40" s="11" t="s">
        <v>33</v>
      </c>
      <c r="M40" s="12">
        <v>38718</v>
      </c>
      <c r="N40" s="13">
        <v>8721</v>
      </c>
      <c r="O40" s="13">
        <v>0</v>
      </c>
      <c r="P40" s="13">
        <v>1</v>
      </c>
      <c r="Q40" s="11" t="s">
        <v>174</v>
      </c>
      <c r="R40" s="11" t="s">
        <v>33</v>
      </c>
      <c r="S40" s="11" t="s">
        <v>214</v>
      </c>
      <c r="T40" s="12">
        <v>45291</v>
      </c>
      <c r="U40" s="13">
        <v>0</v>
      </c>
      <c r="V40" s="11"/>
      <c r="W40" s="11"/>
      <c r="X40" s="11" t="s">
        <v>176</v>
      </c>
    </row>
    <row r="41" spans="1:24" ht="84">
      <c r="A41" s="10">
        <f t="shared" si="0"/>
        <v>39</v>
      </c>
      <c r="B41" s="11" t="s">
        <v>215</v>
      </c>
      <c r="C41" s="11" t="s">
        <v>211</v>
      </c>
      <c r="D41" s="12">
        <v>43818</v>
      </c>
      <c r="E41" s="11" t="s">
        <v>173</v>
      </c>
      <c r="F41" s="13">
        <v>22383.9</v>
      </c>
      <c r="G41" s="12" t="s">
        <v>35</v>
      </c>
      <c r="H41" s="12">
        <v>36892</v>
      </c>
      <c r="I41" s="13">
        <v>7</v>
      </c>
      <c r="J41" s="11" t="s">
        <v>34</v>
      </c>
      <c r="K41" s="12" t="s">
        <v>35</v>
      </c>
      <c r="L41" s="11" t="s">
        <v>33</v>
      </c>
      <c r="M41" s="12">
        <v>39448</v>
      </c>
      <c r="N41" s="13">
        <v>22383.9</v>
      </c>
      <c r="O41" s="13">
        <v>0</v>
      </c>
      <c r="P41" s="13">
        <v>1</v>
      </c>
      <c r="Q41" s="11" t="s">
        <v>174</v>
      </c>
      <c r="R41" s="11" t="s">
        <v>33</v>
      </c>
      <c r="S41" s="11" t="s">
        <v>216</v>
      </c>
      <c r="T41" s="12">
        <v>45291</v>
      </c>
      <c r="U41" s="13">
        <v>0</v>
      </c>
      <c r="V41" s="11"/>
      <c r="W41" s="11"/>
      <c r="X41" s="11" t="s">
        <v>176</v>
      </c>
    </row>
    <row r="42" spans="1:24" ht="84">
      <c r="A42" s="10">
        <f t="shared" si="0"/>
        <v>40</v>
      </c>
      <c r="B42" s="11" t="s">
        <v>217</v>
      </c>
      <c r="C42" s="11" t="s">
        <v>218</v>
      </c>
      <c r="D42" s="12">
        <v>43818</v>
      </c>
      <c r="E42" s="11" t="s">
        <v>173</v>
      </c>
      <c r="F42" s="13">
        <v>9200</v>
      </c>
      <c r="G42" s="12" t="s">
        <v>35</v>
      </c>
      <c r="H42" s="12">
        <v>39083</v>
      </c>
      <c r="I42" s="13">
        <v>10</v>
      </c>
      <c r="J42" s="11" t="s">
        <v>34</v>
      </c>
      <c r="K42" s="12" t="s">
        <v>35</v>
      </c>
      <c r="L42" s="11" t="s">
        <v>33</v>
      </c>
      <c r="M42" s="12">
        <v>42736</v>
      </c>
      <c r="N42" s="13">
        <v>9200</v>
      </c>
      <c r="O42" s="13">
        <v>0</v>
      </c>
      <c r="P42" s="13">
        <v>1</v>
      </c>
      <c r="Q42" s="11" t="s">
        <v>174</v>
      </c>
      <c r="R42" s="11" t="s">
        <v>33</v>
      </c>
      <c r="S42" s="11" t="s">
        <v>219</v>
      </c>
      <c r="T42" s="12">
        <v>45291</v>
      </c>
      <c r="U42" s="13">
        <v>0</v>
      </c>
      <c r="V42" s="11"/>
      <c r="W42" s="11"/>
      <c r="X42" s="11" t="s">
        <v>176</v>
      </c>
    </row>
    <row r="43" spans="1:24" ht="84">
      <c r="A43" s="10">
        <f t="shared" si="0"/>
        <v>41</v>
      </c>
      <c r="B43" s="11" t="s">
        <v>220</v>
      </c>
      <c r="C43" s="11" t="s">
        <v>221</v>
      </c>
      <c r="D43" s="12">
        <v>43818</v>
      </c>
      <c r="E43" s="11" t="s">
        <v>173</v>
      </c>
      <c r="F43" s="13">
        <v>5900</v>
      </c>
      <c r="G43" s="12" t="s">
        <v>35</v>
      </c>
      <c r="H43" s="12">
        <v>37987</v>
      </c>
      <c r="I43" s="13">
        <v>3</v>
      </c>
      <c r="J43" s="11" t="s">
        <v>34</v>
      </c>
      <c r="K43" s="12" t="s">
        <v>35</v>
      </c>
      <c r="L43" s="11" t="s">
        <v>33</v>
      </c>
      <c r="M43" s="12">
        <v>39083</v>
      </c>
      <c r="N43" s="13">
        <v>5900</v>
      </c>
      <c r="O43" s="13">
        <v>0</v>
      </c>
      <c r="P43" s="13">
        <v>1</v>
      </c>
      <c r="Q43" s="11" t="s">
        <v>174</v>
      </c>
      <c r="R43" s="11" t="s">
        <v>33</v>
      </c>
      <c r="S43" s="11" t="s">
        <v>222</v>
      </c>
      <c r="T43" s="12">
        <v>45291</v>
      </c>
      <c r="U43" s="13">
        <v>0</v>
      </c>
      <c r="V43" s="11"/>
      <c r="W43" s="11"/>
      <c r="X43" s="11" t="s">
        <v>176</v>
      </c>
    </row>
    <row r="44" spans="1:24" ht="84">
      <c r="A44" s="10">
        <f t="shared" si="0"/>
        <v>42</v>
      </c>
      <c r="B44" s="11" t="s">
        <v>223</v>
      </c>
      <c r="C44" s="11" t="s">
        <v>224</v>
      </c>
      <c r="D44" s="12">
        <v>43818</v>
      </c>
      <c r="E44" s="11" t="s">
        <v>173</v>
      </c>
      <c r="F44" s="13">
        <v>7385.28</v>
      </c>
      <c r="G44" s="12" t="s">
        <v>35</v>
      </c>
      <c r="H44" s="12">
        <v>37987</v>
      </c>
      <c r="I44" s="13">
        <v>7</v>
      </c>
      <c r="J44" s="11" t="s">
        <v>34</v>
      </c>
      <c r="K44" s="12" t="s">
        <v>35</v>
      </c>
      <c r="L44" s="11" t="s">
        <v>33</v>
      </c>
      <c r="M44" s="12">
        <v>40544</v>
      </c>
      <c r="N44" s="13">
        <v>7385.28</v>
      </c>
      <c r="O44" s="13">
        <v>0</v>
      </c>
      <c r="P44" s="13">
        <v>1</v>
      </c>
      <c r="Q44" s="11" t="s">
        <v>174</v>
      </c>
      <c r="R44" s="11" t="s">
        <v>33</v>
      </c>
      <c r="S44" s="11" t="s">
        <v>225</v>
      </c>
      <c r="T44" s="12">
        <v>45291</v>
      </c>
      <c r="U44" s="13">
        <v>0</v>
      </c>
      <c r="V44" s="11"/>
      <c r="W44" s="11"/>
      <c r="X44" s="11" t="s">
        <v>176</v>
      </c>
    </row>
    <row r="45" spans="1:24" ht="84">
      <c r="A45" s="10">
        <f t="shared" si="0"/>
        <v>43</v>
      </c>
      <c r="B45" s="11" t="s">
        <v>226</v>
      </c>
      <c r="C45" s="11" t="s">
        <v>227</v>
      </c>
      <c r="D45" s="12">
        <v>43818</v>
      </c>
      <c r="E45" s="11" t="s">
        <v>173</v>
      </c>
      <c r="F45" s="13">
        <v>6205.37</v>
      </c>
      <c r="G45" s="12" t="s">
        <v>35</v>
      </c>
      <c r="H45" s="12">
        <v>39083</v>
      </c>
      <c r="I45" s="13">
        <v>5</v>
      </c>
      <c r="J45" s="11" t="s">
        <v>34</v>
      </c>
      <c r="K45" s="12" t="s">
        <v>35</v>
      </c>
      <c r="L45" s="11" t="s">
        <v>33</v>
      </c>
      <c r="M45" s="12">
        <v>40909</v>
      </c>
      <c r="N45" s="13">
        <v>6205.37</v>
      </c>
      <c r="O45" s="13">
        <v>0</v>
      </c>
      <c r="P45" s="13">
        <v>1</v>
      </c>
      <c r="Q45" s="11" t="s">
        <v>174</v>
      </c>
      <c r="R45" s="11" t="s">
        <v>33</v>
      </c>
      <c r="S45" s="11" t="s">
        <v>228</v>
      </c>
      <c r="T45" s="12">
        <v>45291</v>
      </c>
      <c r="U45" s="13">
        <v>0</v>
      </c>
      <c r="V45" s="11"/>
      <c r="W45" s="11"/>
      <c r="X45" s="11" t="s">
        <v>176</v>
      </c>
    </row>
    <row r="46" spans="1:24" ht="84">
      <c r="A46" s="10">
        <f t="shared" si="0"/>
        <v>44</v>
      </c>
      <c r="B46" s="11" t="s">
        <v>229</v>
      </c>
      <c r="C46" s="11" t="s">
        <v>230</v>
      </c>
      <c r="D46" s="12">
        <v>43818</v>
      </c>
      <c r="E46" s="11" t="s">
        <v>173</v>
      </c>
      <c r="F46" s="13">
        <v>13983.2</v>
      </c>
      <c r="G46" s="12" t="s">
        <v>35</v>
      </c>
      <c r="H46" s="12">
        <v>37987</v>
      </c>
      <c r="I46" s="13">
        <v>0</v>
      </c>
      <c r="J46" s="11" t="s">
        <v>34</v>
      </c>
      <c r="K46" s="12" t="s">
        <v>35</v>
      </c>
      <c r="L46" s="11" t="s">
        <v>33</v>
      </c>
      <c r="M46" s="12">
        <v>37987</v>
      </c>
      <c r="N46" s="13">
        <v>13983.2</v>
      </c>
      <c r="O46" s="13">
        <v>0</v>
      </c>
      <c r="P46" s="13">
        <v>1</v>
      </c>
      <c r="Q46" s="11" t="s">
        <v>174</v>
      </c>
      <c r="R46" s="11" t="s">
        <v>33</v>
      </c>
      <c r="S46" s="11" t="s">
        <v>231</v>
      </c>
      <c r="T46" s="12">
        <v>45291</v>
      </c>
      <c r="U46" s="13">
        <v>0</v>
      </c>
      <c r="V46" s="11"/>
      <c r="W46" s="11"/>
      <c r="X46" s="11" t="s">
        <v>176</v>
      </c>
    </row>
    <row r="47" spans="1:24" ht="84">
      <c r="A47" s="10">
        <f t="shared" si="0"/>
        <v>45</v>
      </c>
      <c r="B47" s="11" t="s">
        <v>232</v>
      </c>
      <c r="C47" s="11" t="s">
        <v>233</v>
      </c>
      <c r="D47" s="12">
        <v>43818</v>
      </c>
      <c r="E47" s="11" t="s">
        <v>173</v>
      </c>
      <c r="F47" s="13">
        <v>5610</v>
      </c>
      <c r="G47" s="12" t="s">
        <v>35</v>
      </c>
      <c r="H47" s="12">
        <v>38718</v>
      </c>
      <c r="I47" s="13">
        <v>5</v>
      </c>
      <c r="J47" s="11" t="s">
        <v>34</v>
      </c>
      <c r="K47" s="12" t="s">
        <v>35</v>
      </c>
      <c r="L47" s="11" t="s">
        <v>33</v>
      </c>
      <c r="M47" s="12">
        <v>40544</v>
      </c>
      <c r="N47" s="13">
        <v>5610</v>
      </c>
      <c r="O47" s="13">
        <v>0</v>
      </c>
      <c r="P47" s="13">
        <v>1</v>
      </c>
      <c r="Q47" s="11" t="s">
        <v>174</v>
      </c>
      <c r="R47" s="11" t="s">
        <v>33</v>
      </c>
      <c r="S47" s="11" t="s">
        <v>234</v>
      </c>
      <c r="T47" s="12">
        <v>45291</v>
      </c>
      <c r="U47" s="13">
        <v>0</v>
      </c>
      <c r="V47" s="11"/>
      <c r="W47" s="11"/>
      <c r="X47" s="11" t="s">
        <v>176</v>
      </c>
    </row>
    <row r="48" spans="1:24" ht="84">
      <c r="A48" s="10">
        <f t="shared" si="0"/>
        <v>46</v>
      </c>
      <c r="B48" s="11" t="s">
        <v>235</v>
      </c>
      <c r="C48" s="11" t="s">
        <v>236</v>
      </c>
      <c r="D48" s="12">
        <v>43818</v>
      </c>
      <c r="E48" s="11" t="s">
        <v>173</v>
      </c>
      <c r="F48" s="13">
        <v>6220.48</v>
      </c>
      <c r="G48" s="12" t="s">
        <v>35</v>
      </c>
      <c r="H48" s="12">
        <v>37987</v>
      </c>
      <c r="I48" s="13">
        <v>3</v>
      </c>
      <c r="J48" s="11" t="s">
        <v>34</v>
      </c>
      <c r="K48" s="12" t="s">
        <v>35</v>
      </c>
      <c r="L48" s="11" t="s">
        <v>33</v>
      </c>
      <c r="M48" s="12">
        <v>39083</v>
      </c>
      <c r="N48" s="13">
        <v>6220.48</v>
      </c>
      <c r="O48" s="13">
        <v>0</v>
      </c>
      <c r="P48" s="13">
        <v>1</v>
      </c>
      <c r="Q48" s="11" t="s">
        <v>174</v>
      </c>
      <c r="R48" s="11" t="s">
        <v>33</v>
      </c>
      <c r="S48" s="11" t="s">
        <v>237</v>
      </c>
      <c r="T48" s="12">
        <v>45291</v>
      </c>
      <c r="U48" s="13">
        <v>0</v>
      </c>
      <c r="V48" s="11"/>
      <c r="W48" s="11"/>
      <c r="X48" s="11" t="s">
        <v>176</v>
      </c>
    </row>
    <row r="49" spans="1:24" ht="84">
      <c r="A49" s="10">
        <f t="shared" si="0"/>
        <v>47</v>
      </c>
      <c r="B49" s="11" t="s">
        <v>238</v>
      </c>
      <c r="C49" s="11" t="s">
        <v>151</v>
      </c>
      <c r="D49" s="12">
        <v>43818</v>
      </c>
      <c r="E49" s="11" t="s">
        <v>173</v>
      </c>
      <c r="F49" s="13">
        <v>6955</v>
      </c>
      <c r="G49" s="12" t="s">
        <v>35</v>
      </c>
      <c r="H49" s="12">
        <v>38353</v>
      </c>
      <c r="I49" s="13">
        <v>2</v>
      </c>
      <c r="J49" s="11" t="s">
        <v>34</v>
      </c>
      <c r="K49" s="12" t="s">
        <v>35</v>
      </c>
      <c r="L49" s="11" t="s">
        <v>33</v>
      </c>
      <c r="M49" s="12">
        <v>39083</v>
      </c>
      <c r="N49" s="13">
        <v>6955</v>
      </c>
      <c r="O49" s="13">
        <v>0</v>
      </c>
      <c r="P49" s="13">
        <v>1</v>
      </c>
      <c r="Q49" s="11" t="s">
        <v>174</v>
      </c>
      <c r="R49" s="11" t="s">
        <v>33</v>
      </c>
      <c r="S49" s="11" t="s">
        <v>239</v>
      </c>
      <c r="T49" s="12">
        <v>45291</v>
      </c>
      <c r="U49" s="13">
        <v>0</v>
      </c>
      <c r="V49" s="11"/>
      <c r="W49" s="11"/>
      <c r="X49" s="11" t="s">
        <v>176</v>
      </c>
    </row>
    <row r="50" spans="1:24" ht="84">
      <c r="A50" s="10">
        <f t="shared" si="0"/>
        <v>48</v>
      </c>
      <c r="B50" s="11" t="s">
        <v>240</v>
      </c>
      <c r="C50" s="11" t="s">
        <v>241</v>
      </c>
      <c r="D50" s="12">
        <v>43818</v>
      </c>
      <c r="E50" s="11" t="s">
        <v>173</v>
      </c>
      <c r="F50" s="13">
        <v>10304</v>
      </c>
      <c r="G50" s="12" t="s">
        <v>35</v>
      </c>
      <c r="H50" s="12">
        <v>37987</v>
      </c>
      <c r="I50" s="13">
        <v>7</v>
      </c>
      <c r="J50" s="11" t="s">
        <v>34</v>
      </c>
      <c r="K50" s="12" t="s">
        <v>35</v>
      </c>
      <c r="L50" s="11" t="s">
        <v>33</v>
      </c>
      <c r="M50" s="12">
        <v>40544</v>
      </c>
      <c r="N50" s="13">
        <v>10304</v>
      </c>
      <c r="O50" s="13">
        <v>0</v>
      </c>
      <c r="P50" s="13">
        <v>1</v>
      </c>
      <c r="Q50" s="11" t="s">
        <v>174</v>
      </c>
      <c r="R50" s="11" t="s">
        <v>33</v>
      </c>
      <c r="S50" s="11" t="s">
        <v>242</v>
      </c>
      <c r="T50" s="12">
        <v>45291</v>
      </c>
      <c r="U50" s="13">
        <v>0</v>
      </c>
      <c r="V50" s="11"/>
      <c r="W50" s="11"/>
      <c r="X50" s="11" t="s">
        <v>176</v>
      </c>
    </row>
    <row r="51" spans="1:24" ht="84">
      <c r="A51" s="10">
        <f t="shared" si="0"/>
        <v>49</v>
      </c>
      <c r="B51" s="11" t="s">
        <v>243</v>
      </c>
      <c r="C51" s="11" t="s">
        <v>244</v>
      </c>
      <c r="D51" s="12">
        <v>43818</v>
      </c>
      <c r="E51" s="11" t="s">
        <v>173</v>
      </c>
      <c r="F51" s="13">
        <v>17136</v>
      </c>
      <c r="G51" s="12" t="s">
        <v>35</v>
      </c>
      <c r="H51" s="12">
        <v>37987</v>
      </c>
      <c r="I51" s="13">
        <v>7</v>
      </c>
      <c r="J51" s="11" t="s">
        <v>34</v>
      </c>
      <c r="K51" s="12" t="s">
        <v>35</v>
      </c>
      <c r="L51" s="11" t="s">
        <v>33</v>
      </c>
      <c r="M51" s="12">
        <v>40544</v>
      </c>
      <c r="N51" s="13">
        <v>17136</v>
      </c>
      <c r="O51" s="13">
        <v>0</v>
      </c>
      <c r="P51" s="13">
        <v>1</v>
      </c>
      <c r="Q51" s="11" t="s">
        <v>174</v>
      </c>
      <c r="R51" s="11" t="s">
        <v>33</v>
      </c>
      <c r="S51" s="11" t="s">
        <v>245</v>
      </c>
      <c r="T51" s="12">
        <v>45291</v>
      </c>
      <c r="U51" s="13">
        <v>0</v>
      </c>
      <c r="V51" s="11"/>
      <c r="W51" s="11"/>
      <c r="X51" s="11" t="s">
        <v>176</v>
      </c>
    </row>
    <row r="52" spans="1:24" ht="84">
      <c r="A52" s="10">
        <f t="shared" si="0"/>
        <v>50</v>
      </c>
      <c r="B52" s="11" t="s">
        <v>246</v>
      </c>
      <c r="C52" s="11" t="s">
        <v>247</v>
      </c>
      <c r="D52" s="12">
        <v>43818</v>
      </c>
      <c r="E52" s="11" t="s">
        <v>173</v>
      </c>
      <c r="F52" s="13">
        <v>6500</v>
      </c>
      <c r="G52" s="12" t="s">
        <v>35</v>
      </c>
      <c r="H52" s="12">
        <v>39083</v>
      </c>
      <c r="I52" s="13">
        <v>7</v>
      </c>
      <c r="J52" s="11" t="s">
        <v>34</v>
      </c>
      <c r="K52" s="12" t="s">
        <v>35</v>
      </c>
      <c r="L52" s="11" t="s">
        <v>33</v>
      </c>
      <c r="M52" s="12">
        <v>41640</v>
      </c>
      <c r="N52" s="13">
        <v>6500</v>
      </c>
      <c r="O52" s="13">
        <v>0</v>
      </c>
      <c r="P52" s="13">
        <v>1</v>
      </c>
      <c r="Q52" s="11" t="s">
        <v>174</v>
      </c>
      <c r="R52" s="11" t="s">
        <v>33</v>
      </c>
      <c r="S52" s="11" t="s">
        <v>248</v>
      </c>
      <c r="T52" s="12">
        <v>45291</v>
      </c>
      <c r="U52" s="13">
        <v>0</v>
      </c>
      <c r="V52" s="11"/>
      <c r="W52" s="11"/>
      <c r="X52" s="11" t="s">
        <v>176</v>
      </c>
    </row>
    <row r="53" spans="1:24" ht="84">
      <c r="A53" s="10">
        <f t="shared" si="0"/>
        <v>51</v>
      </c>
      <c r="B53" s="11" t="s">
        <v>249</v>
      </c>
      <c r="C53" s="11" t="s">
        <v>250</v>
      </c>
      <c r="D53" s="12">
        <v>43818</v>
      </c>
      <c r="E53" s="11" t="s">
        <v>173</v>
      </c>
      <c r="F53" s="13">
        <v>9334</v>
      </c>
      <c r="G53" s="12" t="s">
        <v>35</v>
      </c>
      <c r="H53" s="12">
        <v>39508</v>
      </c>
      <c r="I53" s="13">
        <v>5</v>
      </c>
      <c r="J53" s="11" t="s">
        <v>34</v>
      </c>
      <c r="K53" s="12" t="s">
        <v>35</v>
      </c>
      <c r="L53" s="11" t="s">
        <v>33</v>
      </c>
      <c r="M53" s="12">
        <v>41334</v>
      </c>
      <c r="N53" s="13">
        <v>9334</v>
      </c>
      <c r="O53" s="13">
        <v>0</v>
      </c>
      <c r="P53" s="13">
        <v>1</v>
      </c>
      <c r="Q53" s="11" t="s">
        <v>174</v>
      </c>
      <c r="R53" s="11" t="s">
        <v>33</v>
      </c>
      <c r="S53" s="11" t="s">
        <v>251</v>
      </c>
      <c r="T53" s="12">
        <v>45291</v>
      </c>
      <c r="U53" s="13">
        <v>0</v>
      </c>
      <c r="V53" s="11"/>
      <c r="W53" s="11"/>
      <c r="X53" s="11" t="s">
        <v>176</v>
      </c>
    </row>
    <row r="54" spans="1:24" ht="84">
      <c r="A54" s="10">
        <f t="shared" si="0"/>
        <v>52</v>
      </c>
      <c r="B54" s="11" t="s">
        <v>252</v>
      </c>
      <c r="C54" s="11" t="s">
        <v>253</v>
      </c>
      <c r="D54" s="12">
        <v>43818</v>
      </c>
      <c r="E54" s="11" t="s">
        <v>173</v>
      </c>
      <c r="F54" s="13">
        <v>4142.2</v>
      </c>
      <c r="G54" s="12" t="s">
        <v>35</v>
      </c>
      <c r="H54" s="12">
        <v>37987</v>
      </c>
      <c r="I54" s="13">
        <v>7</v>
      </c>
      <c r="J54" s="11" t="s">
        <v>34</v>
      </c>
      <c r="K54" s="12" t="s">
        <v>35</v>
      </c>
      <c r="L54" s="11" t="s">
        <v>33</v>
      </c>
      <c r="M54" s="12">
        <v>40544</v>
      </c>
      <c r="N54" s="13">
        <v>4142.2</v>
      </c>
      <c r="O54" s="13">
        <v>0</v>
      </c>
      <c r="P54" s="13">
        <v>1</v>
      </c>
      <c r="Q54" s="11" t="s">
        <v>174</v>
      </c>
      <c r="R54" s="11" t="s">
        <v>33</v>
      </c>
      <c r="S54" s="11" t="s">
        <v>254</v>
      </c>
      <c r="T54" s="12">
        <v>45291</v>
      </c>
      <c r="U54" s="13">
        <v>0</v>
      </c>
      <c r="V54" s="11"/>
      <c r="W54" s="11"/>
      <c r="X54" s="11" t="s">
        <v>176</v>
      </c>
    </row>
    <row r="55" spans="1:24" ht="15.75">
      <c r="A55" s="17"/>
      <c r="B55" s="17"/>
      <c r="C55" s="17"/>
      <c r="D55" s="17"/>
      <c r="E55" s="17"/>
      <c r="F55" s="17">
        <f>SUM(F3:F54)</f>
        <v>548529.49</v>
      </c>
      <c r="G55" s="17"/>
      <c r="H55" s="17"/>
      <c r="I55" s="17"/>
      <c r="J55" s="17"/>
      <c r="K55" s="17"/>
      <c r="L55" s="17"/>
      <c r="M55" s="17"/>
      <c r="N55" s="17">
        <f>SUBTOTAL(9,N3:N54)</f>
        <v>548529.49</v>
      </c>
      <c r="O55" s="17">
        <f>SUBTOTAL(9,O3:O54)</f>
        <v>0</v>
      </c>
      <c r="P55" s="17"/>
      <c r="Q55" s="17"/>
      <c r="R55" s="17"/>
      <c r="S55" s="17"/>
      <c r="T55" s="17"/>
      <c r="U55" s="17"/>
      <c r="V55" s="17"/>
      <c r="W55" s="17"/>
      <c r="X55" s="17"/>
    </row>
  </sheetData>
  <pageMargins left="0" right="0" top="0.35433070866141736" bottom="0.15748031496062992" header="0.31496062992125984" footer="0.31496062992125984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tabSelected="1" topLeftCell="A4" workbookViewId="0">
      <selection activeCell="E8" sqref="E8"/>
    </sheetView>
  </sheetViews>
  <sheetFormatPr defaultRowHeight="15"/>
  <cols>
    <col min="1" max="1" width="6.7109375" customWidth="1"/>
    <col min="2" max="3" width="9.7109375" customWidth="1"/>
    <col min="4" max="4" width="10.7109375" customWidth="1"/>
    <col min="5" max="5" width="13.85546875" customWidth="1"/>
    <col min="6" max="7" width="9.7109375" customWidth="1"/>
    <col min="8" max="8" width="10.5703125" customWidth="1"/>
    <col min="9" max="9" width="7.28515625" customWidth="1"/>
    <col min="10" max="10" width="7.7109375" customWidth="1"/>
    <col min="11" max="11" width="6.7109375" customWidth="1"/>
    <col min="12" max="12" width="4.7109375" customWidth="1"/>
    <col min="13" max="13" width="10.42578125" customWidth="1"/>
    <col min="14" max="14" width="10.85546875" customWidth="1"/>
    <col min="15" max="15" width="6.7109375" customWidth="1"/>
    <col min="16" max="16" width="9.7109375" customWidth="1"/>
    <col min="17" max="17" width="14.140625" customWidth="1"/>
    <col min="18" max="19" width="9.7109375" customWidth="1"/>
    <col min="20" max="20" width="10.28515625" customWidth="1"/>
    <col min="21" max="21" width="7.7109375" customWidth="1"/>
    <col min="22" max="22" width="3.7109375" customWidth="1"/>
    <col min="23" max="23" width="16" customWidth="1"/>
  </cols>
  <sheetData>
    <row r="1" spans="1:23" ht="20.25" thickBot="1">
      <c r="A1" s="3" t="s">
        <v>255</v>
      </c>
    </row>
    <row r="2" spans="1:23" ht="50.1" customHeight="1" thickBo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98</v>
      </c>
      <c r="H2" s="4" t="s">
        <v>9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104</v>
      </c>
      <c r="Q2" s="4" t="s">
        <v>18</v>
      </c>
      <c r="R2" s="4" t="s">
        <v>19</v>
      </c>
      <c r="S2" s="4" t="s">
        <v>20</v>
      </c>
      <c r="T2" s="4" t="s">
        <v>21</v>
      </c>
      <c r="U2" s="4" t="s">
        <v>22</v>
      </c>
      <c r="V2" s="4" t="s">
        <v>28</v>
      </c>
      <c r="W2" s="4" t="s">
        <v>29</v>
      </c>
    </row>
    <row r="3" spans="1:23" ht="57.75" customHeight="1">
      <c r="A3" s="5">
        <v>1</v>
      </c>
      <c r="B3" s="6" t="s">
        <v>256</v>
      </c>
      <c r="C3" s="6" t="s">
        <v>257</v>
      </c>
      <c r="D3" s="7">
        <v>43818</v>
      </c>
      <c r="E3" s="6" t="s">
        <v>32</v>
      </c>
      <c r="F3" s="8">
        <v>4390.4399999999996</v>
      </c>
      <c r="G3" s="7" t="s">
        <v>35</v>
      </c>
      <c r="H3" s="7">
        <v>39783</v>
      </c>
      <c r="I3" s="8">
        <v>7</v>
      </c>
      <c r="J3" s="6" t="s">
        <v>34</v>
      </c>
      <c r="K3" s="7" t="s">
        <v>35</v>
      </c>
      <c r="L3" s="6" t="s">
        <v>33</v>
      </c>
      <c r="M3" s="7">
        <v>42339</v>
      </c>
      <c r="N3" s="8">
        <v>4390.4399999999996</v>
      </c>
      <c r="O3" s="8">
        <v>0</v>
      </c>
      <c r="P3" s="8">
        <v>1</v>
      </c>
      <c r="Q3" s="6" t="s">
        <v>36</v>
      </c>
      <c r="R3" s="6" t="s">
        <v>33</v>
      </c>
      <c r="S3" s="6" t="s">
        <v>258</v>
      </c>
      <c r="T3" s="7">
        <v>45291</v>
      </c>
      <c r="U3" s="8">
        <v>0</v>
      </c>
      <c r="V3" s="6"/>
      <c r="W3" s="6" t="s">
        <v>259</v>
      </c>
    </row>
    <row r="4" spans="1:23" ht="57.75" customHeight="1">
      <c r="A4" s="5">
        <f t="shared" ref="A4:A49" si="0">3:3+1</f>
        <v>2</v>
      </c>
      <c r="B4" s="6" t="s">
        <v>260</v>
      </c>
      <c r="C4" s="6" t="s">
        <v>261</v>
      </c>
      <c r="D4" s="7">
        <v>43818</v>
      </c>
      <c r="E4" s="6" t="s">
        <v>32</v>
      </c>
      <c r="F4" s="8">
        <v>3550</v>
      </c>
      <c r="G4" s="7" t="s">
        <v>35</v>
      </c>
      <c r="H4" s="7">
        <v>39260</v>
      </c>
      <c r="I4" s="8">
        <v>5</v>
      </c>
      <c r="J4" s="6" t="s">
        <v>34</v>
      </c>
      <c r="K4" s="7" t="s">
        <v>35</v>
      </c>
      <c r="L4" s="6" t="s">
        <v>33</v>
      </c>
      <c r="M4" s="7">
        <v>41087</v>
      </c>
      <c r="N4" s="8">
        <v>3550</v>
      </c>
      <c r="O4" s="8">
        <v>0</v>
      </c>
      <c r="P4" s="8">
        <v>1</v>
      </c>
      <c r="Q4" s="6" t="s">
        <v>36</v>
      </c>
      <c r="R4" s="6" t="s">
        <v>33</v>
      </c>
      <c r="S4" s="6" t="s">
        <v>262</v>
      </c>
      <c r="T4" s="7">
        <v>45291</v>
      </c>
      <c r="U4" s="8">
        <v>0</v>
      </c>
      <c r="V4" s="6"/>
      <c r="W4" s="6" t="s">
        <v>259</v>
      </c>
    </row>
    <row r="5" spans="1:23" ht="57.75" customHeight="1">
      <c r="A5" s="5">
        <f t="shared" si="0"/>
        <v>3</v>
      </c>
      <c r="B5" s="6" t="s">
        <v>263</v>
      </c>
      <c r="C5" s="6" t="s">
        <v>264</v>
      </c>
      <c r="D5" s="7">
        <v>43818</v>
      </c>
      <c r="E5" s="6" t="s">
        <v>32</v>
      </c>
      <c r="F5" s="8">
        <v>5350</v>
      </c>
      <c r="G5" s="7" t="s">
        <v>35</v>
      </c>
      <c r="H5" s="7">
        <v>39426</v>
      </c>
      <c r="I5" s="8">
        <v>5</v>
      </c>
      <c r="J5" s="6" t="s">
        <v>34</v>
      </c>
      <c r="K5" s="7" t="s">
        <v>35</v>
      </c>
      <c r="L5" s="6" t="s">
        <v>33</v>
      </c>
      <c r="M5" s="7">
        <v>41253</v>
      </c>
      <c r="N5" s="8">
        <v>5350</v>
      </c>
      <c r="O5" s="8">
        <v>0</v>
      </c>
      <c r="P5" s="8">
        <v>1</v>
      </c>
      <c r="Q5" s="6" t="s">
        <v>36</v>
      </c>
      <c r="R5" s="6" t="s">
        <v>33</v>
      </c>
      <c r="S5" s="6" t="s">
        <v>265</v>
      </c>
      <c r="T5" s="7">
        <v>45291</v>
      </c>
      <c r="U5" s="8">
        <v>0</v>
      </c>
      <c r="V5" s="6"/>
      <c r="W5" s="6" t="s">
        <v>259</v>
      </c>
    </row>
    <row r="6" spans="1:23" ht="57.75" customHeight="1">
      <c r="A6" s="5">
        <f t="shared" si="0"/>
        <v>4</v>
      </c>
      <c r="B6" s="6" t="s">
        <v>266</v>
      </c>
      <c r="C6" s="6" t="s">
        <v>267</v>
      </c>
      <c r="D6" s="7">
        <v>43818</v>
      </c>
      <c r="E6" s="6" t="s">
        <v>32</v>
      </c>
      <c r="F6" s="8">
        <v>23500</v>
      </c>
      <c r="G6" s="7" t="s">
        <v>35</v>
      </c>
      <c r="H6" s="7">
        <v>43206</v>
      </c>
      <c r="I6" s="8">
        <v>3</v>
      </c>
      <c r="J6" s="6" t="s">
        <v>34</v>
      </c>
      <c r="K6" s="7" t="s">
        <v>35</v>
      </c>
      <c r="L6" s="6" t="s">
        <v>33</v>
      </c>
      <c r="M6" s="7">
        <v>44302</v>
      </c>
      <c r="N6" s="8">
        <v>23500</v>
      </c>
      <c r="O6" s="8">
        <v>0</v>
      </c>
      <c r="P6" s="8">
        <v>1</v>
      </c>
      <c r="Q6" s="6" t="s">
        <v>36</v>
      </c>
      <c r="R6" s="6" t="s">
        <v>33</v>
      </c>
      <c r="S6" s="6" t="s">
        <v>268</v>
      </c>
      <c r="T6" s="7">
        <v>45291</v>
      </c>
      <c r="U6" s="8">
        <v>0</v>
      </c>
      <c r="V6" s="6"/>
      <c r="W6" s="6" t="s">
        <v>259</v>
      </c>
    </row>
    <row r="7" spans="1:23" ht="57.75" customHeight="1">
      <c r="A7" s="5">
        <f t="shared" si="0"/>
        <v>5</v>
      </c>
      <c r="B7" s="6" t="s">
        <v>269</v>
      </c>
      <c r="C7" s="6" t="s">
        <v>270</v>
      </c>
      <c r="D7" s="7">
        <v>43818</v>
      </c>
      <c r="E7" s="6" t="s">
        <v>32</v>
      </c>
      <c r="F7" s="8">
        <v>6384</v>
      </c>
      <c r="G7" s="7" t="s">
        <v>35</v>
      </c>
      <c r="H7" s="7">
        <v>37987</v>
      </c>
      <c r="I7" s="8">
        <v>7</v>
      </c>
      <c r="J7" s="6" t="s">
        <v>34</v>
      </c>
      <c r="K7" s="7" t="s">
        <v>35</v>
      </c>
      <c r="L7" s="6" t="s">
        <v>33</v>
      </c>
      <c r="M7" s="7">
        <v>40544</v>
      </c>
      <c r="N7" s="8">
        <v>6384</v>
      </c>
      <c r="O7" s="8">
        <v>0</v>
      </c>
      <c r="P7" s="8">
        <v>1</v>
      </c>
      <c r="Q7" s="6" t="s">
        <v>36</v>
      </c>
      <c r="R7" s="6" t="s">
        <v>33</v>
      </c>
      <c r="S7" s="6" t="s">
        <v>271</v>
      </c>
      <c r="T7" s="7">
        <v>45291</v>
      </c>
      <c r="U7" s="8">
        <v>0</v>
      </c>
      <c r="V7" s="6"/>
      <c r="W7" s="6" t="s">
        <v>259</v>
      </c>
    </row>
    <row r="8" spans="1:23" ht="57.75" customHeight="1">
      <c r="A8" s="5">
        <f t="shared" si="0"/>
        <v>6</v>
      </c>
      <c r="B8" s="6" t="s">
        <v>272</v>
      </c>
      <c r="C8" s="6" t="s">
        <v>571</v>
      </c>
      <c r="D8" s="7">
        <v>43818</v>
      </c>
      <c r="E8" s="6" t="s">
        <v>32</v>
      </c>
      <c r="F8" s="8">
        <v>18790</v>
      </c>
      <c r="G8" s="7" t="s">
        <v>35</v>
      </c>
      <c r="H8" s="7">
        <v>39402</v>
      </c>
      <c r="I8" s="8">
        <v>5</v>
      </c>
      <c r="J8" s="6" t="s">
        <v>34</v>
      </c>
      <c r="K8" s="7" t="s">
        <v>35</v>
      </c>
      <c r="L8" s="6" t="s">
        <v>33</v>
      </c>
      <c r="M8" s="7">
        <v>41229</v>
      </c>
      <c r="N8" s="8">
        <v>18790</v>
      </c>
      <c r="O8" s="8">
        <v>0</v>
      </c>
      <c r="P8" s="8">
        <v>1</v>
      </c>
      <c r="Q8" s="6" t="s">
        <v>36</v>
      </c>
      <c r="R8" s="6" t="s">
        <v>33</v>
      </c>
      <c r="S8" s="6" t="s">
        <v>273</v>
      </c>
      <c r="T8" s="7">
        <v>45291</v>
      </c>
      <c r="U8" s="8">
        <v>0</v>
      </c>
      <c r="V8" s="6"/>
      <c r="W8" s="6" t="s">
        <v>259</v>
      </c>
    </row>
    <row r="9" spans="1:23" ht="57.75" customHeight="1">
      <c r="A9" s="5">
        <f t="shared" si="0"/>
        <v>7</v>
      </c>
      <c r="B9" s="6" t="s">
        <v>274</v>
      </c>
      <c r="C9" s="6" t="s">
        <v>275</v>
      </c>
      <c r="D9" s="7">
        <v>43818</v>
      </c>
      <c r="E9" s="6" t="s">
        <v>32</v>
      </c>
      <c r="F9" s="8">
        <v>4940</v>
      </c>
      <c r="G9" s="7" t="s">
        <v>35</v>
      </c>
      <c r="H9" s="7">
        <v>39479</v>
      </c>
      <c r="I9" s="8">
        <v>7</v>
      </c>
      <c r="J9" s="6" t="s">
        <v>34</v>
      </c>
      <c r="K9" s="7" t="s">
        <v>35</v>
      </c>
      <c r="L9" s="6" t="s">
        <v>33</v>
      </c>
      <c r="M9" s="7">
        <v>42036</v>
      </c>
      <c r="N9" s="8">
        <v>4940</v>
      </c>
      <c r="O9" s="8">
        <v>0</v>
      </c>
      <c r="P9" s="8">
        <v>1</v>
      </c>
      <c r="Q9" s="6" t="s">
        <v>36</v>
      </c>
      <c r="R9" s="6" t="s">
        <v>33</v>
      </c>
      <c r="S9" s="6" t="s">
        <v>276</v>
      </c>
      <c r="T9" s="7">
        <v>45291</v>
      </c>
      <c r="U9" s="8">
        <v>0</v>
      </c>
      <c r="V9" s="6"/>
      <c r="W9" s="6" t="s">
        <v>259</v>
      </c>
    </row>
    <row r="10" spans="1:23" ht="57.75" customHeight="1">
      <c r="A10" s="5">
        <f t="shared" si="0"/>
        <v>8</v>
      </c>
      <c r="B10" s="6" t="s">
        <v>277</v>
      </c>
      <c r="C10" s="6" t="s">
        <v>278</v>
      </c>
      <c r="D10" s="7">
        <v>43818</v>
      </c>
      <c r="E10" s="6" t="s">
        <v>32</v>
      </c>
      <c r="F10" s="8">
        <v>3830.4</v>
      </c>
      <c r="G10" s="7" t="s">
        <v>35</v>
      </c>
      <c r="H10" s="7">
        <v>37987</v>
      </c>
      <c r="I10" s="8">
        <v>7</v>
      </c>
      <c r="J10" s="6" t="s">
        <v>34</v>
      </c>
      <c r="K10" s="7" t="s">
        <v>35</v>
      </c>
      <c r="L10" s="6" t="s">
        <v>33</v>
      </c>
      <c r="M10" s="7">
        <v>40544</v>
      </c>
      <c r="N10" s="8">
        <v>3830.4</v>
      </c>
      <c r="O10" s="8">
        <v>0</v>
      </c>
      <c r="P10" s="8">
        <v>1</v>
      </c>
      <c r="Q10" s="6" t="s">
        <v>36</v>
      </c>
      <c r="R10" s="6" t="s">
        <v>33</v>
      </c>
      <c r="S10" s="6" t="s">
        <v>279</v>
      </c>
      <c r="T10" s="7">
        <v>45291</v>
      </c>
      <c r="U10" s="8">
        <v>0</v>
      </c>
      <c r="V10" s="6"/>
      <c r="W10" s="6" t="s">
        <v>259</v>
      </c>
    </row>
    <row r="11" spans="1:23" ht="57.75" customHeight="1">
      <c r="A11" s="5">
        <f t="shared" si="0"/>
        <v>9</v>
      </c>
      <c r="B11" s="6" t="s">
        <v>280</v>
      </c>
      <c r="C11" s="6" t="s">
        <v>281</v>
      </c>
      <c r="D11" s="7">
        <v>43818</v>
      </c>
      <c r="E11" s="6" t="s">
        <v>32</v>
      </c>
      <c r="F11" s="8">
        <v>3273</v>
      </c>
      <c r="G11" s="7" t="s">
        <v>35</v>
      </c>
      <c r="H11" s="7">
        <v>39402</v>
      </c>
      <c r="I11" s="8">
        <v>5</v>
      </c>
      <c r="J11" s="6" t="s">
        <v>34</v>
      </c>
      <c r="K11" s="7" t="s">
        <v>35</v>
      </c>
      <c r="L11" s="6" t="s">
        <v>33</v>
      </c>
      <c r="M11" s="7">
        <v>41229</v>
      </c>
      <c r="N11" s="8">
        <v>3273</v>
      </c>
      <c r="O11" s="8">
        <v>0</v>
      </c>
      <c r="P11" s="8">
        <v>1</v>
      </c>
      <c r="Q11" s="6" t="s">
        <v>36</v>
      </c>
      <c r="R11" s="6" t="s">
        <v>33</v>
      </c>
      <c r="S11" s="6" t="s">
        <v>282</v>
      </c>
      <c r="T11" s="7">
        <v>45291</v>
      </c>
      <c r="U11" s="8">
        <v>0</v>
      </c>
      <c r="V11" s="6"/>
      <c r="W11" s="6" t="s">
        <v>259</v>
      </c>
    </row>
    <row r="12" spans="1:23" ht="57.75" customHeight="1">
      <c r="A12" s="5">
        <f t="shared" si="0"/>
        <v>10</v>
      </c>
      <c r="B12" s="6" t="s">
        <v>283</v>
      </c>
      <c r="C12" s="6" t="s">
        <v>284</v>
      </c>
      <c r="D12" s="7">
        <v>43818</v>
      </c>
      <c r="E12" s="6" t="s">
        <v>32</v>
      </c>
      <c r="F12" s="8">
        <v>5970</v>
      </c>
      <c r="G12" s="7" t="s">
        <v>35</v>
      </c>
      <c r="H12" s="7">
        <v>39783</v>
      </c>
      <c r="I12" s="8">
        <v>7</v>
      </c>
      <c r="J12" s="6" t="s">
        <v>34</v>
      </c>
      <c r="K12" s="7" t="s">
        <v>35</v>
      </c>
      <c r="L12" s="6" t="s">
        <v>33</v>
      </c>
      <c r="M12" s="7">
        <v>42339</v>
      </c>
      <c r="N12" s="8">
        <v>5970</v>
      </c>
      <c r="O12" s="8">
        <v>0</v>
      </c>
      <c r="P12" s="8">
        <v>1</v>
      </c>
      <c r="Q12" s="6" t="s">
        <v>36</v>
      </c>
      <c r="R12" s="6" t="s">
        <v>33</v>
      </c>
      <c r="S12" s="6" t="s">
        <v>285</v>
      </c>
      <c r="T12" s="7">
        <v>45291</v>
      </c>
      <c r="U12" s="8">
        <v>0</v>
      </c>
      <c r="V12" s="6"/>
      <c r="W12" s="6" t="s">
        <v>259</v>
      </c>
    </row>
    <row r="13" spans="1:23" ht="57.75" customHeight="1">
      <c r="A13" s="5">
        <f t="shared" si="0"/>
        <v>11</v>
      </c>
      <c r="B13" s="6" t="s">
        <v>286</v>
      </c>
      <c r="C13" s="6" t="s">
        <v>287</v>
      </c>
      <c r="D13" s="7">
        <v>43818</v>
      </c>
      <c r="E13" s="6" t="s">
        <v>32</v>
      </c>
      <c r="F13" s="8">
        <v>8612</v>
      </c>
      <c r="G13" s="7" t="s">
        <v>35</v>
      </c>
      <c r="H13" s="7">
        <v>39402</v>
      </c>
      <c r="I13" s="8">
        <v>5</v>
      </c>
      <c r="J13" s="6" t="s">
        <v>34</v>
      </c>
      <c r="K13" s="7" t="s">
        <v>35</v>
      </c>
      <c r="L13" s="6" t="s">
        <v>33</v>
      </c>
      <c r="M13" s="7">
        <v>41229</v>
      </c>
      <c r="N13" s="8">
        <v>8612</v>
      </c>
      <c r="O13" s="8">
        <v>0</v>
      </c>
      <c r="P13" s="8">
        <v>1</v>
      </c>
      <c r="Q13" s="6" t="s">
        <v>36</v>
      </c>
      <c r="R13" s="6" t="s">
        <v>33</v>
      </c>
      <c r="S13" s="6" t="s">
        <v>288</v>
      </c>
      <c r="T13" s="7">
        <v>45291</v>
      </c>
      <c r="U13" s="8">
        <v>0</v>
      </c>
      <c r="V13" s="6"/>
      <c r="W13" s="6" t="s">
        <v>259</v>
      </c>
    </row>
    <row r="14" spans="1:23" ht="57.75" customHeight="1">
      <c r="A14" s="5">
        <f t="shared" si="0"/>
        <v>12</v>
      </c>
      <c r="B14" s="6" t="s">
        <v>289</v>
      </c>
      <c r="C14" s="6" t="s">
        <v>290</v>
      </c>
      <c r="D14" s="7">
        <v>43818</v>
      </c>
      <c r="E14" s="6" t="s">
        <v>32</v>
      </c>
      <c r="F14" s="8">
        <v>10000</v>
      </c>
      <c r="G14" s="7" t="s">
        <v>35</v>
      </c>
      <c r="H14" s="7">
        <v>42611</v>
      </c>
      <c r="I14" s="8">
        <v>7</v>
      </c>
      <c r="J14" s="6" t="s">
        <v>34</v>
      </c>
      <c r="K14" s="7" t="s">
        <v>35</v>
      </c>
      <c r="L14" s="6" t="s">
        <v>33</v>
      </c>
      <c r="M14" s="7">
        <v>45167</v>
      </c>
      <c r="N14" s="8">
        <v>10000</v>
      </c>
      <c r="O14" s="8">
        <v>0</v>
      </c>
      <c r="P14" s="8">
        <v>1</v>
      </c>
      <c r="Q14" s="6" t="s">
        <v>36</v>
      </c>
      <c r="R14" s="6" t="s">
        <v>33</v>
      </c>
      <c r="S14" s="6" t="s">
        <v>291</v>
      </c>
      <c r="T14" s="7">
        <v>45291</v>
      </c>
      <c r="U14" s="8">
        <v>0</v>
      </c>
      <c r="V14" s="6"/>
      <c r="W14" s="6" t="s">
        <v>259</v>
      </c>
    </row>
    <row r="15" spans="1:23" ht="57.75" customHeight="1">
      <c r="A15" s="5">
        <f t="shared" si="0"/>
        <v>13</v>
      </c>
      <c r="B15" s="6" t="s">
        <v>292</v>
      </c>
      <c r="C15" s="6" t="s">
        <v>290</v>
      </c>
      <c r="D15" s="7">
        <v>43818</v>
      </c>
      <c r="E15" s="6" t="s">
        <v>32</v>
      </c>
      <c r="F15" s="8">
        <v>10000</v>
      </c>
      <c r="G15" s="7" t="s">
        <v>35</v>
      </c>
      <c r="H15" s="7">
        <v>42611</v>
      </c>
      <c r="I15" s="8">
        <v>7</v>
      </c>
      <c r="J15" s="6" t="s">
        <v>34</v>
      </c>
      <c r="K15" s="7" t="s">
        <v>35</v>
      </c>
      <c r="L15" s="6" t="s">
        <v>33</v>
      </c>
      <c r="M15" s="7">
        <v>45167</v>
      </c>
      <c r="N15" s="8">
        <v>10000</v>
      </c>
      <c r="O15" s="8">
        <v>0</v>
      </c>
      <c r="P15" s="8">
        <v>1</v>
      </c>
      <c r="Q15" s="6" t="s">
        <v>36</v>
      </c>
      <c r="R15" s="6" t="s">
        <v>33</v>
      </c>
      <c r="S15" s="6" t="s">
        <v>293</v>
      </c>
      <c r="T15" s="7">
        <v>45291</v>
      </c>
      <c r="U15" s="8">
        <v>0</v>
      </c>
      <c r="V15" s="6"/>
      <c r="W15" s="6" t="s">
        <v>259</v>
      </c>
    </row>
    <row r="16" spans="1:23" ht="57.75" customHeight="1">
      <c r="A16" s="5">
        <f t="shared" si="0"/>
        <v>14</v>
      </c>
      <c r="B16" s="6" t="s">
        <v>294</v>
      </c>
      <c r="C16" s="6" t="s">
        <v>290</v>
      </c>
      <c r="D16" s="7">
        <v>43818</v>
      </c>
      <c r="E16" s="6" t="s">
        <v>32</v>
      </c>
      <c r="F16" s="8">
        <v>10000</v>
      </c>
      <c r="G16" s="7" t="s">
        <v>35</v>
      </c>
      <c r="H16" s="7">
        <v>42611</v>
      </c>
      <c r="I16" s="8">
        <v>7</v>
      </c>
      <c r="J16" s="6" t="s">
        <v>34</v>
      </c>
      <c r="K16" s="7" t="s">
        <v>35</v>
      </c>
      <c r="L16" s="6" t="s">
        <v>33</v>
      </c>
      <c r="M16" s="7">
        <v>45167</v>
      </c>
      <c r="N16" s="8">
        <v>10000</v>
      </c>
      <c r="O16" s="8">
        <v>0</v>
      </c>
      <c r="P16" s="8">
        <v>1</v>
      </c>
      <c r="Q16" s="6" t="s">
        <v>36</v>
      </c>
      <c r="R16" s="6" t="s">
        <v>33</v>
      </c>
      <c r="S16" s="6" t="s">
        <v>295</v>
      </c>
      <c r="T16" s="7">
        <v>45291</v>
      </c>
      <c r="U16" s="8">
        <v>0</v>
      </c>
      <c r="V16" s="6"/>
      <c r="W16" s="6" t="s">
        <v>259</v>
      </c>
    </row>
    <row r="17" spans="1:23" ht="57.75" customHeight="1">
      <c r="A17" s="5">
        <f t="shared" si="0"/>
        <v>15</v>
      </c>
      <c r="B17" s="6" t="s">
        <v>296</v>
      </c>
      <c r="C17" s="6" t="s">
        <v>290</v>
      </c>
      <c r="D17" s="7">
        <v>43818</v>
      </c>
      <c r="E17" s="6" t="s">
        <v>32</v>
      </c>
      <c r="F17" s="8">
        <v>10000</v>
      </c>
      <c r="G17" s="7" t="s">
        <v>35</v>
      </c>
      <c r="H17" s="7">
        <v>42611</v>
      </c>
      <c r="I17" s="8">
        <v>7</v>
      </c>
      <c r="J17" s="6" t="s">
        <v>34</v>
      </c>
      <c r="K17" s="7" t="s">
        <v>35</v>
      </c>
      <c r="L17" s="6" t="s">
        <v>33</v>
      </c>
      <c r="M17" s="7">
        <v>45167</v>
      </c>
      <c r="N17" s="8">
        <v>10000</v>
      </c>
      <c r="O17" s="8">
        <v>0</v>
      </c>
      <c r="P17" s="8">
        <v>1</v>
      </c>
      <c r="Q17" s="6" t="s">
        <v>36</v>
      </c>
      <c r="R17" s="6" t="s">
        <v>33</v>
      </c>
      <c r="S17" s="6" t="s">
        <v>297</v>
      </c>
      <c r="T17" s="7">
        <v>45291</v>
      </c>
      <c r="U17" s="8">
        <v>0</v>
      </c>
      <c r="V17" s="6"/>
      <c r="W17" s="6" t="s">
        <v>259</v>
      </c>
    </row>
    <row r="18" spans="1:23" ht="57.75" customHeight="1">
      <c r="A18" s="5">
        <f t="shared" si="0"/>
        <v>16</v>
      </c>
      <c r="B18" s="6" t="s">
        <v>298</v>
      </c>
      <c r="C18" s="6" t="s">
        <v>299</v>
      </c>
      <c r="D18" s="7">
        <v>43818</v>
      </c>
      <c r="E18" s="6" t="s">
        <v>32</v>
      </c>
      <c r="F18" s="8">
        <v>18000</v>
      </c>
      <c r="G18" s="7" t="s">
        <v>35</v>
      </c>
      <c r="H18" s="7">
        <v>40177</v>
      </c>
      <c r="I18" s="8">
        <v>7</v>
      </c>
      <c r="J18" s="6" t="s">
        <v>34</v>
      </c>
      <c r="K18" s="7" t="s">
        <v>35</v>
      </c>
      <c r="L18" s="6" t="s">
        <v>33</v>
      </c>
      <c r="M18" s="7">
        <v>42734</v>
      </c>
      <c r="N18" s="8">
        <v>18000</v>
      </c>
      <c r="O18" s="8">
        <v>0</v>
      </c>
      <c r="P18" s="8">
        <v>1</v>
      </c>
      <c r="Q18" s="6" t="s">
        <v>36</v>
      </c>
      <c r="R18" s="6" t="s">
        <v>33</v>
      </c>
      <c r="S18" s="6" t="s">
        <v>300</v>
      </c>
      <c r="T18" s="7">
        <v>45291</v>
      </c>
      <c r="U18" s="8">
        <v>0</v>
      </c>
      <c r="V18" s="6"/>
      <c r="W18" s="6" t="s">
        <v>259</v>
      </c>
    </row>
    <row r="19" spans="1:23" ht="57.75" customHeight="1">
      <c r="A19" s="5">
        <f t="shared" si="0"/>
        <v>17</v>
      </c>
      <c r="B19" s="6" t="s">
        <v>301</v>
      </c>
      <c r="C19" s="6" t="s">
        <v>299</v>
      </c>
      <c r="D19" s="7">
        <v>43818</v>
      </c>
      <c r="E19" s="6" t="s">
        <v>32</v>
      </c>
      <c r="F19" s="8">
        <v>18010</v>
      </c>
      <c r="G19" s="7" t="s">
        <v>35</v>
      </c>
      <c r="H19" s="7">
        <v>40269</v>
      </c>
      <c r="I19" s="8">
        <v>7</v>
      </c>
      <c r="J19" s="6" t="s">
        <v>34</v>
      </c>
      <c r="K19" s="7" t="s">
        <v>35</v>
      </c>
      <c r="L19" s="6" t="s">
        <v>33</v>
      </c>
      <c r="M19" s="7">
        <v>42826</v>
      </c>
      <c r="N19" s="8">
        <v>18010</v>
      </c>
      <c r="O19" s="8">
        <v>0</v>
      </c>
      <c r="P19" s="8">
        <v>1</v>
      </c>
      <c r="Q19" s="6" t="s">
        <v>498</v>
      </c>
      <c r="R19" s="6" t="s">
        <v>33</v>
      </c>
      <c r="S19" s="6" t="s">
        <v>302</v>
      </c>
      <c r="T19" s="7">
        <v>45291</v>
      </c>
      <c r="U19" s="8">
        <v>0</v>
      </c>
      <c r="V19" s="6"/>
      <c r="W19" s="6" t="s">
        <v>259</v>
      </c>
    </row>
    <row r="20" spans="1:23" ht="57.75" customHeight="1">
      <c r="A20" s="5">
        <f t="shared" si="0"/>
        <v>18</v>
      </c>
      <c r="B20" s="6" t="s">
        <v>303</v>
      </c>
      <c r="C20" s="6" t="s">
        <v>304</v>
      </c>
      <c r="D20" s="7">
        <v>43818</v>
      </c>
      <c r="E20" s="6" t="s">
        <v>32</v>
      </c>
      <c r="F20" s="8">
        <v>17430</v>
      </c>
      <c r="G20" s="7" t="s">
        <v>35</v>
      </c>
      <c r="H20" s="7">
        <v>43516</v>
      </c>
      <c r="I20" s="8">
        <v>7</v>
      </c>
      <c r="J20" s="6" t="s">
        <v>34</v>
      </c>
      <c r="K20" s="7" t="s">
        <v>35</v>
      </c>
      <c r="L20" s="6" t="s">
        <v>33</v>
      </c>
      <c r="M20" s="7">
        <v>46073</v>
      </c>
      <c r="N20" s="8">
        <v>17430</v>
      </c>
      <c r="O20" s="8">
        <v>0</v>
      </c>
      <c r="P20" s="8">
        <v>1</v>
      </c>
      <c r="Q20" s="6" t="s">
        <v>164</v>
      </c>
      <c r="R20" s="6" t="s">
        <v>33</v>
      </c>
      <c r="S20" s="6" t="s">
        <v>305</v>
      </c>
      <c r="T20" s="7">
        <v>45291</v>
      </c>
      <c r="U20" s="8">
        <v>0</v>
      </c>
      <c r="V20" s="6"/>
      <c r="W20" s="6" t="s">
        <v>259</v>
      </c>
    </row>
    <row r="21" spans="1:23" ht="64.5" customHeight="1">
      <c r="A21" s="5">
        <f t="shared" si="0"/>
        <v>19</v>
      </c>
      <c r="B21" s="6" t="s">
        <v>306</v>
      </c>
      <c r="C21" s="6" t="s">
        <v>307</v>
      </c>
      <c r="D21" s="7">
        <v>43818</v>
      </c>
      <c r="E21" s="6" t="s">
        <v>32</v>
      </c>
      <c r="F21" s="8">
        <v>4000</v>
      </c>
      <c r="G21" s="7" t="s">
        <v>35</v>
      </c>
      <c r="H21" s="7">
        <v>42611</v>
      </c>
      <c r="I21" s="8">
        <v>5</v>
      </c>
      <c r="J21" s="6" t="s">
        <v>34</v>
      </c>
      <c r="K21" s="7" t="s">
        <v>35</v>
      </c>
      <c r="L21" s="6" t="s">
        <v>33</v>
      </c>
      <c r="M21" s="7">
        <v>44437</v>
      </c>
      <c r="N21" s="8">
        <v>4000</v>
      </c>
      <c r="O21" s="8">
        <v>0</v>
      </c>
      <c r="P21" s="8">
        <v>1</v>
      </c>
      <c r="Q21" s="6" t="s">
        <v>36</v>
      </c>
      <c r="R21" s="6" t="s">
        <v>33</v>
      </c>
      <c r="S21" s="6" t="s">
        <v>308</v>
      </c>
      <c r="T21" s="7">
        <v>45291</v>
      </c>
      <c r="U21" s="8">
        <v>0</v>
      </c>
      <c r="V21" s="6"/>
      <c r="W21" s="6" t="s">
        <v>259</v>
      </c>
    </row>
    <row r="22" spans="1:23" ht="64.5" customHeight="1">
      <c r="A22" s="5">
        <f t="shared" si="0"/>
        <v>20</v>
      </c>
      <c r="B22" s="6" t="s">
        <v>309</v>
      </c>
      <c r="C22" s="6" t="s">
        <v>307</v>
      </c>
      <c r="D22" s="7">
        <v>43818</v>
      </c>
      <c r="E22" s="6" t="s">
        <v>32</v>
      </c>
      <c r="F22" s="8">
        <v>4000</v>
      </c>
      <c r="G22" s="7" t="s">
        <v>35</v>
      </c>
      <c r="H22" s="7">
        <v>42611</v>
      </c>
      <c r="I22" s="8">
        <v>5</v>
      </c>
      <c r="J22" s="6" t="s">
        <v>34</v>
      </c>
      <c r="K22" s="7" t="s">
        <v>35</v>
      </c>
      <c r="L22" s="6" t="s">
        <v>33</v>
      </c>
      <c r="M22" s="7">
        <v>44437</v>
      </c>
      <c r="N22" s="8">
        <v>4000</v>
      </c>
      <c r="O22" s="8">
        <v>0</v>
      </c>
      <c r="P22" s="8">
        <v>1</v>
      </c>
      <c r="Q22" s="6" t="s">
        <v>36</v>
      </c>
      <c r="R22" s="6" t="s">
        <v>33</v>
      </c>
      <c r="S22" s="6" t="s">
        <v>310</v>
      </c>
      <c r="T22" s="7">
        <v>45291</v>
      </c>
      <c r="U22" s="8">
        <v>0</v>
      </c>
      <c r="V22" s="6"/>
      <c r="W22" s="6" t="s">
        <v>60</v>
      </c>
    </row>
    <row r="23" spans="1:23" ht="64.5" customHeight="1">
      <c r="A23" s="5">
        <f t="shared" si="0"/>
        <v>21</v>
      </c>
      <c r="B23" s="6" t="s">
        <v>311</v>
      </c>
      <c r="C23" s="6" t="s">
        <v>312</v>
      </c>
      <c r="D23" s="7">
        <v>43818</v>
      </c>
      <c r="E23" s="6" t="s">
        <v>32</v>
      </c>
      <c r="F23" s="8">
        <v>10780</v>
      </c>
      <c r="G23" s="7" t="s">
        <v>35</v>
      </c>
      <c r="H23" s="7">
        <v>43516</v>
      </c>
      <c r="I23" s="8">
        <v>7</v>
      </c>
      <c r="J23" s="6" t="s">
        <v>34</v>
      </c>
      <c r="K23" s="7" t="s">
        <v>35</v>
      </c>
      <c r="L23" s="6" t="s">
        <v>33</v>
      </c>
      <c r="M23" s="7">
        <v>46073</v>
      </c>
      <c r="N23" s="8">
        <v>10780</v>
      </c>
      <c r="O23" s="8">
        <v>0</v>
      </c>
      <c r="P23" s="8">
        <v>1</v>
      </c>
      <c r="Q23" s="6" t="s">
        <v>164</v>
      </c>
      <c r="R23" s="6" t="s">
        <v>33</v>
      </c>
      <c r="S23" s="6" t="s">
        <v>291</v>
      </c>
      <c r="T23" s="7">
        <v>45291</v>
      </c>
      <c r="U23" s="8">
        <v>0</v>
      </c>
      <c r="V23" s="6"/>
      <c r="W23" s="11" t="s">
        <v>60</v>
      </c>
    </row>
    <row r="24" spans="1:23" ht="64.5" customHeight="1">
      <c r="A24" s="5">
        <f t="shared" si="0"/>
        <v>22</v>
      </c>
      <c r="B24" s="6" t="s">
        <v>313</v>
      </c>
      <c r="C24" s="6" t="s">
        <v>314</v>
      </c>
      <c r="D24" s="7">
        <v>43818</v>
      </c>
      <c r="E24" s="6" t="s">
        <v>173</v>
      </c>
      <c r="F24" s="8">
        <v>13500</v>
      </c>
      <c r="G24" s="7" t="s">
        <v>35</v>
      </c>
      <c r="H24" s="7">
        <v>39448</v>
      </c>
      <c r="I24" s="8">
        <v>3</v>
      </c>
      <c r="J24" s="6" t="s">
        <v>34</v>
      </c>
      <c r="K24" s="7" t="s">
        <v>35</v>
      </c>
      <c r="L24" s="6" t="s">
        <v>33</v>
      </c>
      <c r="M24" s="7">
        <v>40544</v>
      </c>
      <c r="N24" s="8">
        <v>13500</v>
      </c>
      <c r="O24" s="8">
        <v>0</v>
      </c>
      <c r="P24" s="8">
        <v>1</v>
      </c>
      <c r="Q24" s="6" t="s">
        <v>174</v>
      </c>
      <c r="R24" s="6" t="s">
        <v>33</v>
      </c>
      <c r="S24" s="6" t="s">
        <v>315</v>
      </c>
      <c r="T24" s="7">
        <v>45291</v>
      </c>
      <c r="U24" s="8">
        <v>0</v>
      </c>
      <c r="V24" s="6"/>
      <c r="W24" s="6" t="s">
        <v>176</v>
      </c>
    </row>
    <row r="25" spans="1:23" ht="64.5" customHeight="1">
      <c r="A25" s="5">
        <f t="shared" si="0"/>
        <v>23</v>
      </c>
      <c r="B25" s="6" t="s">
        <v>316</v>
      </c>
      <c r="C25" s="6" t="s">
        <v>317</v>
      </c>
      <c r="D25" s="7">
        <v>43818</v>
      </c>
      <c r="E25" s="6" t="s">
        <v>173</v>
      </c>
      <c r="F25" s="8">
        <v>4600</v>
      </c>
      <c r="G25" s="7" t="s">
        <v>35</v>
      </c>
      <c r="H25" s="7">
        <v>39448</v>
      </c>
      <c r="I25" s="8">
        <v>3</v>
      </c>
      <c r="J25" s="6" t="s">
        <v>34</v>
      </c>
      <c r="K25" s="7" t="s">
        <v>35</v>
      </c>
      <c r="L25" s="6" t="s">
        <v>33</v>
      </c>
      <c r="M25" s="7">
        <v>40544</v>
      </c>
      <c r="N25" s="8">
        <v>4600</v>
      </c>
      <c r="O25" s="8">
        <v>0</v>
      </c>
      <c r="P25" s="8">
        <v>1</v>
      </c>
      <c r="Q25" s="6" t="s">
        <v>174</v>
      </c>
      <c r="R25" s="6" t="s">
        <v>33</v>
      </c>
      <c r="S25" s="6" t="s">
        <v>318</v>
      </c>
      <c r="T25" s="7">
        <v>45291</v>
      </c>
      <c r="U25" s="8">
        <v>0</v>
      </c>
      <c r="V25" s="6"/>
      <c r="W25" s="6" t="s">
        <v>176</v>
      </c>
    </row>
    <row r="26" spans="1:23" ht="64.5" customHeight="1">
      <c r="A26" s="5">
        <f t="shared" si="0"/>
        <v>24</v>
      </c>
      <c r="B26" s="6" t="s">
        <v>320</v>
      </c>
      <c r="C26" s="6" t="s">
        <v>321</v>
      </c>
      <c r="D26" s="7">
        <v>43818</v>
      </c>
      <c r="E26" s="6" t="s">
        <v>173</v>
      </c>
      <c r="F26" s="8">
        <v>8490</v>
      </c>
      <c r="G26" s="7" t="s">
        <v>35</v>
      </c>
      <c r="H26" s="7">
        <v>41698</v>
      </c>
      <c r="I26" s="8">
        <v>0</v>
      </c>
      <c r="J26" s="6" t="s">
        <v>34</v>
      </c>
      <c r="K26" s="7" t="s">
        <v>35</v>
      </c>
      <c r="L26" s="6" t="s">
        <v>33</v>
      </c>
      <c r="M26" s="7">
        <v>41698</v>
      </c>
      <c r="N26" s="8">
        <v>8490</v>
      </c>
      <c r="O26" s="8">
        <v>0</v>
      </c>
      <c r="P26" s="8">
        <v>1</v>
      </c>
      <c r="Q26" s="6" t="s">
        <v>174</v>
      </c>
      <c r="R26" s="6" t="s">
        <v>33</v>
      </c>
      <c r="S26" s="6" t="s">
        <v>322</v>
      </c>
      <c r="T26" s="7">
        <v>45291</v>
      </c>
      <c r="U26" s="8">
        <v>0</v>
      </c>
      <c r="V26" s="6"/>
      <c r="W26" s="6" t="s">
        <v>516</v>
      </c>
    </row>
    <row r="27" spans="1:23" ht="64.5" customHeight="1">
      <c r="A27" s="5">
        <f t="shared" si="0"/>
        <v>25</v>
      </c>
      <c r="B27" s="6" t="s">
        <v>323</v>
      </c>
      <c r="C27" s="6" t="s">
        <v>324</v>
      </c>
      <c r="D27" s="7">
        <v>43818</v>
      </c>
      <c r="E27" s="6" t="s">
        <v>173</v>
      </c>
      <c r="F27" s="8">
        <v>4490</v>
      </c>
      <c r="G27" s="7" t="s">
        <v>35</v>
      </c>
      <c r="H27" s="7">
        <v>41698</v>
      </c>
      <c r="I27" s="8">
        <v>0</v>
      </c>
      <c r="J27" s="6" t="s">
        <v>34</v>
      </c>
      <c r="K27" s="7" t="s">
        <v>35</v>
      </c>
      <c r="L27" s="6" t="s">
        <v>33</v>
      </c>
      <c r="M27" s="7">
        <v>41698</v>
      </c>
      <c r="N27" s="8">
        <v>4490</v>
      </c>
      <c r="O27" s="8">
        <v>0</v>
      </c>
      <c r="P27" s="8">
        <v>1</v>
      </c>
      <c r="Q27" s="6" t="s">
        <v>174</v>
      </c>
      <c r="R27" s="6" t="s">
        <v>33</v>
      </c>
      <c r="S27" s="6" t="s">
        <v>325</v>
      </c>
      <c r="T27" s="7">
        <v>45291</v>
      </c>
      <c r="U27" s="8">
        <v>0</v>
      </c>
      <c r="V27" s="6"/>
      <c r="W27" s="6" t="s">
        <v>319</v>
      </c>
    </row>
    <row r="28" spans="1:23" ht="64.5" customHeight="1">
      <c r="A28" s="5">
        <f t="shared" si="0"/>
        <v>26</v>
      </c>
      <c r="B28" s="6" t="s">
        <v>326</v>
      </c>
      <c r="C28" s="6" t="s">
        <v>327</v>
      </c>
      <c r="D28" s="7">
        <v>43818</v>
      </c>
      <c r="E28" s="6" t="s">
        <v>173</v>
      </c>
      <c r="F28" s="8">
        <v>15750</v>
      </c>
      <c r="G28" s="7" t="s">
        <v>35</v>
      </c>
      <c r="H28" s="7">
        <v>39448</v>
      </c>
      <c r="I28" s="8">
        <v>10</v>
      </c>
      <c r="J28" s="6" t="s">
        <v>34</v>
      </c>
      <c r="K28" s="7" t="s">
        <v>35</v>
      </c>
      <c r="L28" s="6" t="s">
        <v>33</v>
      </c>
      <c r="M28" s="7">
        <v>43101</v>
      </c>
      <c r="N28" s="8">
        <v>15750</v>
      </c>
      <c r="O28" s="8">
        <v>0</v>
      </c>
      <c r="P28" s="8">
        <v>1</v>
      </c>
      <c r="Q28" s="6" t="s">
        <v>174</v>
      </c>
      <c r="R28" s="6" t="s">
        <v>33</v>
      </c>
      <c r="S28" s="6" t="s">
        <v>328</v>
      </c>
      <c r="T28" s="7">
        <v>45291</v>
      </c>
      <c r="U28" s="8">
        <v>0</v>
      </c>
      <c r="V28" s="6"/>
      <c r="W28" s="6" t="s">
        <v>319</v>
      </c>
    </row>
    <row r="29" spans="1:23" ht="64.5" customHeight="1">
      <c r="A29" s="5">
        <f t="shared" si="0"/>
        <v>27</v>
      </c>
      <c r="B29" s="6" t="s">
        <v>329</v>
      </c>
      <c r="C29" s="6" t="s">
        <v>327</v>
      </c>
      <c r="D29" s="7">
        <v>43818</v>
      </c>
      <c r="E29" s="6" t="s">
        <v>173</v>
      </c>
      <c r="F29" s="8">
        <v>4410</v>
      </c>
      <c r="G29" s="7" t="s">
        <v>35</v>
      </c>
      <c r="H29" s="7">
        <v>39448</v>
      </c>
      <c r="I29" s="8">
        <v>3</v>
      </c>
      <c r="J29" s="6" t="s">
        <v>34</v>
      </c>
      <c r="K29" s="7" t="s">
        <v>35</v>
      </c>
      <c r="L29" s="6" t="s">
        <v>33</v>
      </c>
      <c r="M29" s="7">
        <v>40544</v>
      </c>
      <c r="N29" s="8">
        <v>4410</v>
      </c>
      <c r="O29" s="8">
        <v>0</v>
      </c>
      <c r="P29" s="8">
        <v>1</v>
      </c>
      <c r="Q29" s="6" t="s">
        <v>174</v>
      </c>
      <c r="R29" s="6" t="s">
        <v>33</v>
      </c>
      <c r="S29" s="6" t="s">
        <v>318</v>
      </c>
      <c r="T29" s="7">
        <v>45291</v>
      </c>
      <c r="U29" s="8">
        <v>0</v>
      </c>
      <c r="V29" s="6"/>
      <c r="W29" s="6" t="s">
        <v>319</v>
      </c>
    </row>
    <row r="30" spans="1:23" ht="64.5" customHeight="1">
      <c r="A30" s="5">
        <f t="shared" si="0"/>
        <v>28</v>
      </c>
      <c r="B30" s="6" t="s">
        <v>330</v>
      </c>
      <c r="C30" s="6" t="s">
        <v>331</v>
      </c>
      <c r="D30" s="7">
        <v>43818</v>
      </c>
      <c r="E30" s="6" t="s">
        <v>173</v>
      </c>
      <c r="F30" s="8">
        <v>7400</v>
      </c>
      <c r="G30" s="7" t="s">
        <v>35</v>
      </c>
      <c r="H30" s="7">
        <v>40179</v>
      </c>
      <c r="I30" s="8">
        <v>5</v>
      </c>
      <c r="J30" s="6" t="s">
        <v>34</v>
      </c>
      <c r="K30" s="7" t="s">
        <v>35</v>
      </c>
      <c r="L30" s="6" t="s">
        <v>33</v>
      </c>
      <c r="M30" s="7">
        <v>42005</v>
      </c>
      <c r="N30" s="8">
        <v>7400</v>
      </c>
      <c r="O30" s="8">
        <v>0</v>
      </c>
      <c r="P30" s="8">
        <v>1</v>
      </c>
      <c r="Q30" s="6" t="s">
        <v>174</v>
      </c>
      <c r="R30" s="6" t="s">
        <v>33</v>
      </c>
      <c r="S30" s="6" t="s">
        <v>332</v>
      </c>
      <c r="T30" s="7">
        <v>45291</v>
      </c>
      <c r="U30" s="8">
        <v>0</v>
      </c>
      <c r="V30" s="6"/>
      <c r="W30" s="6" t="s">
        <v>319</v>
      </c>
    </row>
    <row r="31" spans="1:23" ht="64.5" customHeight="1">
      <c r="A31" s="5">
        <f t="shared" si="0"/>
        <v>29</v>
      </c>
      <c r="B31" s="6" t="s">
        <v>333</v>
      </c>
      <c r="C31" s="6" t="s">
        <v>334</v>
      </c>
      <c r="D31" s="7">
        <v>43818</v>
      </c>
      <c r="E31" s="6" t="s">
        <v>173</v>
      </c>
      <c r="F31" s="8">
        <v>25524</v>
      </c>
      <c r="G31" s="7" t="s">
        <v>35</v>
      </c>
      <c r="H31" s="7">
        <v>41698</v>
      </c>
      <c r="I31" s="8">
        <v>7</v>
      </c>
      <c r="J31" s="6" t="s">
        <v>34</v>
      </c>
      <c r="K31" s="7" t="s">
        <v>35</v>
      </c>
      <c r="L31" s="6" t="s">
        <v>33</v>
      </c>
      <c r="M31" s="7">
        <v>44255</v>
      </c>
      <c r="N31" s="8">
        <v>25524</v>
      </c>
      <c r="O31" s="8">
        <v>0</v>
      </c>
      <c r="P31" s="8">
        <v>1</v>
      </c>
      <c r="Q31" s="6" t="s">
        <v>174</v>
      </c>
      <c r="R31" s="6" t="s">
        <v>33</v>
      </c>
      <c r="S31" s="6" t="s">
        <v>310</v>
      </c>
      <c r="T31" s="7">
        <v>45291</v>
      </c>
      <c r="U31" s="8">
        <v>0</v>
      </c>
      <c r="V31" s="6"/>
      <c r="W31" s="6" t="s">
        <v>319</v>
      </c>
    </row>
    <row r="32" spans="1:23" ht="64.5" customHeight="1">
      <c r="A32" s="5">
        <f t="shared" si="0"/>
        <v>30</v>
      </c>
      <c r="B32" s="6" t="s">
        <v>335</v>
      </c>
      <c r="C32" s="6" t="s">
        <v>336</v>
      </c>
      <c r="D32" s="7">
        <v>43818</v>
      </c>
      <c r="E32" s="6" t="s">
        <v>173</v>
      </c>
      <c r="F32" s="8">
        <v>3140.7</v>
      </c>
      <c r="G32" s="7" t="s">
        <v>35</v>
      </c>
      <c r="H32" s="7">
        <v>37987</v>
      </c>
      <c r="I32" s="8">
        <v>3</v>
      </c>
      <c r="J32" s="6" t="s">
        <v>34</v>
      </c>
      <c r="K32" s="7" t="s">
        <v>35</v>
      </c>
      <c r="L32" s="6" t="s">
        <v>33</v>
      </c>
      <c r="M32" s="7">
        <v>39083</v>
      </c>
      <c r="N32" s="8">
        <v>3140.7</v>
      </c>
      <c r="O32" s="8">
        <v>0</v>
      </c>
      <c r="P32" s="8">
        <v>1</v>
      </c>
      <c r="Q32" s="6" t="s">
        <v>174</v>
      </c>
      <c r="R32" s="6" t="s">
        <v>33</v>
      </c>
      <c r="S32" s="6" t="s">
        <v>337</v>
      </c>
      <c r="T32" s="7">
        <v>45291</v>
      </c>
      <c r="U32" s="8">
        <v>0</v>
      </c>
      <c r="V32" s="6"/>
      <c r="W32" s="6" t="s">
        <v>319</v>
      </c>
    </row>
    <row r="33" spans="1:23" ht="64.5" customHeight="1">
      <c r="A33" s="5">
        <f t="shared" si="0"/>
        <v>31</v>
      </c>
      <c r="B33" s="6" t="s">
        <v>338</v>
      </c>
      <c r="C33" s="6" t="s">
        <v>339</v>
      </c>
      <c r="D33" s="7">
        <v>43818</v>
      </c>
      <c r="E33" s="6" t="s">
        <v>173</v>
      </c>
      <c r="F33" s="8">
        <v>6222.5</v>
      </c>
      <c r="G33" s="7" t="s">
        <v>35</v>
      </c>
      <c r="H33" s="7">
        <v>39783</v>
      </c>
      <c r="I33" s="8">
        <v>3</v>
      </c>
      <c r="J33" s="6" t="s">
        <v>34</v>
      </c>
      <c r="K33" s="7" t="s">
        <v>35</v>
      </c>
      <c r="L33" s="6" t="s">
        <v>33</v>
      </c>
      <c r="M33" s="7">
        <v>40878</v>
      </c>
      <c r="N33" s="8">
        <v>6222.5</v>
      </c>
      <c r="O33" s="8">
        <v>0</v>
      </c>
      <c r="P33" s="8">
        <v>1</v>
      </c>
      <c r="Q33" s="6" t="s">
        <v>174</v>
      </c>
      <c r="R33" s="6" t="s">
        <v>33</v>
      </c>
      <c r="S33" s="6" t="s">
        <v>340</v>
      </c>
      <c r="T33" s="7">
        <v>45291</v>
      </c>
      <c r="U33" s="8">
        <v>0</v>
      </c>
      <c r="V33" s="6"/>
      <c r="W33" s="6" t="s">
        <v>319</v>
      </c>
    </row>
    <row r="34" spans="1:23" ht="64.5" customHeight="1">
      <c r="A34" s="5">
        <f t="shared" si="0"/>
        <v>32</v>
      </c>
      <c r="B34" s="6" t="s">
        <v>341</v>
      </c>
      <c r="C34" s="6" t="s">
        <v>342</v>
      </c>
      <c r="D34" s="7">
        <v>43818</v>
      </c>
      <c r="E34" s="6" t="s">
        <v>173</v>
      </c>
      <c r="F34" s="8">
        <v>11229</v>
      </c>
      <c r="G34" s="7" t="s">
        <v>35</v>
      </c>
      <c r="H34" s="7">
        <v>37987</v>
      </c>
      <c r="I34" s="8">
        <v>7</v>
      </c>
      <c r="J34" s="6" t="s">
        <v>34</v>
      </c>
      <c r="K34" s="7" t="s">
        <v>35</v>
      </c>
      <c r="L34" s="6" t="s">
        <v>33</v>
      </c>
      <c r="M34" s="7">
        <v>40544</v>
      </c>
      <c r="N34" s="8">
        <v>11229</v>
      </c>
      <c r="O34" s="8">
        <v>0</v>
      </c>
      <c r="P34" s="8">
        <v>1</v>
      </c>
      <c r="Q34" s="6" t="s">
        <v>174</v>
      </c>
      <c r="R34" s="6" t="s">
        <v>33</v>
      </c>
      <c r="S34" s="6" t="s">
        <v>343</v>
      </c>
      <c r="T34" s="7">
        <v>45291</v>
      </c>
      <c r="U34" s="8">
        <v>0</v>
      </c>
      <c r="V34" s="6"/>
      <c r="W34" s="6" t="s">
        <v>319</v>
      </c>
    </row>
    <row r="35" spans="1:23" ht="64.5" customHeight="1">
      <c r="A35" s="5">
        <f t="shared" si="0"/>
        <v>33</v>
      </c>
      <c r="B35" s="6" t="s">
        <v>344</v>
      </c>
      <c r="C35" s="6" t="s">
        <v>345</v>
      </c>
      <c r="D35" s="7">
        <v>43818</v>
      </c>
      <c r="E35" s="6" t="s">
        <v>173</v>
      </c>
      <c r="F35" s="8">
        <v>12590</v>
      </c>
      <c r="G35" s="7" t="s">
        <v>35</v>
      </c>
      <c r="H35" s="7">
        <v>41698</v>
      </c>
      <c r="I35" s="8">
        <v>0</v>
      </c>
      <c r="J35" s="6" t="s">
        <v>34</v>
      </c>
      <c r="K35" s="7" t="s">
        <v>35</v>
      </c>
      <c r="L35" s="6" t="s">
        <v>33</v>
      </c>
      <c r="M35" s="7">
        <v>41698</v>
      </c>
      <c r="N35" s="8">
        <v>12590</v>
      </c>
      <c r="O35" s="8">
        <v>0</v>
      </c>
      <c r="P35" s="8">
        <v>1</v>
      </c>
      <c r="Q35" s="6" t="s">
        <v>174</v>
      </c>
      <c r="R35" s="6" t="s">
        <v>33</v>
      </c>
      <c r="S35" s="6" t="s">
        <v>346</v>
      </c>
      <c r="T35" s="7">
        <v>45291</v>
      </c>
      <c r="U35" s="8">
        <v>0</v>
      </c>
      <c r="V35" s="6"/>
      <c r="W35" s="6" t="s">
        <v>319</v>
      </c>
    </row>
    <row r="36" spans="1:23" ht="64.5" customHeight="1">
      <c r="A36" s="5">
        <f t="shared" si="0"/>
        <v>34</v>
      </c>
      <c r="B36" s="6" t="s">
        <v>347</v>
      </c>
      <c r="C36" s="6" t="s">
        <v>348</v>
      </c>
      <c r="D36" s="7">
        <v>43818</v>
      </c>
      <c r="E36" s="6" t="s">
        <v>173</v>
      </c>
      <c r="F36" s="8">
        <v>28442.03</v>
      </c>
      <c r="G36" s="7">
        <v>40892</v>
      </c>
      <c r="H36" s="7">
        <v>40908</v>
      </c>
      <c r="I36" s="8">
        <v>3</v>
      </c>
      <c r="J36" s="6" t="s">
        <v>34</v>
      </c>
      <c r="K36" s="7" t="s">
        <v>35</v>
      </c>
      <c r="L36" s="6" t="s">
        <v>33</v>
      </c>
      <c r="M36" s="7">
        <v>42004</v>
      </c>
      <c r="N36" s="8">
        <v>28442.03</v>
      </c>
      <c r="O36" s="8">
        <v>0</v>
      </c>
      <c r="P36" s="8">
        <v>1</v>
      </c>
      <c r="Q36" s="6" t="s">
        <v>174</v>
      </c>
      <c r="R36" s="6" t="s">
        <v>33</v>
      </c>
      <c r="S36" s="6" t="s">
        <v>268</v>
      </c>
      <c r="T36" s="7">
        <v>45291</v>
      </c>
      <c r="U36" s="8">
        <v>0</v>
      </c>
      <c r="V36" s="6"/>
      <c r="W36" s="6" t="s">
        <v>319</v>
      </c>
    </row>
    <row r="37" spans="1:23" ht="64.5" customHeight="1">
      <c r="A37" s="5">
        <f t="shared" si="0"/>
        <v>35</v>
      </c>
      <c r="B37" s="6" t="s">
        <v>349</v>
      </c>
      <c r="C37" s="6" t="s">
        <v>350</v>
      </c>
      <c r="D37" s="7">
        <v>43818</v>
      </c>
      <c r="E37" s="6" t="s">
        <v>173</v>
      </c>
      <c r="F37" s="8">
        <v>5320</v>
      </c>
      <c r="G37" s="7" t="s">
        <v>35</v>
      </c>
      <c r="H37" s="7">
        <v>39783</v>
      </c>
      <c r="I37" s="8">
        <v>3</v>
      </c>
      <c r="J37" s="6" t="s">
        <v>34</v>
      </c>
      <c r="K37" s="7" t="s">
        <v>35</v>
      </c>
      <c r="L37" s="6" t="s">
        <v>33</v>
      </c>
      <c r="M37" s="7">
        <v>40878</v>
      </c>
      <c r="N37" s="8">
        <v>5320</v>
      </c>
      <c r="O37" s="8">
        <v>0</v>
      </c>
      <c r="P37" s="8">
        <v>1</v>
      </c>
      <c r="Q37" s="6" t="s">
        <v>174</v>
      </c>
      <c r="R37" s="6" t="s">
        <v>33</v>
      </c>
      <c r="S37" s="6" t="s">
        <v>351</v>
      </c>
      <c r="T37" s="7">
        <v>45291</v>
      </c>
      <c r="U37" s="8">
        <v>0</v>
      </c>
      <c r="V37" s="6"/>
      <c r="W37" s="6" t="s">
        <v>319</v>
      </c>
    </row>
    <row r="38" spans="1:23" ht="64.5" customHeight="1">
      <c r="A38" s="5">
        <f t="shared" si="0"/>
        <v>36</v>
      </c>
      <c r="B38" s="6" t="s">
        <v>352</v>
      </c>
      <c r="C38" s="6" t="s">
        <v>353</v>
      </c>
      <c r="D38" s="7">
        <v>43818</v>
      </c>
      <c r="E38" s="6" t="s">
        <v>173</v>
      </c>
      <c r="F38" s="8">
        <v>6100</v>
      </c>
      <c r="G38" s="7" t="s">
        <v>35</v>
      </c>
      <c r="H38" s="7">
        <v>40026</v>
      </c>
      <c r="I38" s="8">
        <v>3</v>
      </c>
      <c r="J38" s="6" t="s">
        <v>34</v>
      </c>
      <c r="K38" s="7" t="s">
        <v>35</v>
      </c>
      <c r="L38" s="6" t="s">
        <v>33</v>
      </c>
      <c r="M38" s="7">
        <v>41122</v>
      </c>
      <c r="N38" s="8">
        <v>6100</v>
      </c>
      <c r="O38" s="8">
        <v>0</v>
      </c>
      <c r="P38" s="8">
        <v>1</v>
      </c>
      <c r="Q38" s="6" t="s">
        <v>174</v>
      </c>
      <c r="R38" s="6" t="s">
        <v>33</v>
      </c>
      <c r="S38" s="6" t="s">
        <v>354</v>
      </c>
      <c r="T38" s="7">
        <v>45291</v>
      </c>
      <c r="U38" s="8">
        <v>0</v>
      </c>
      <c r="V38" s="6"/>
      <c r="W38" s="6" t="s">
        <v>319</v>
      </c>
    </row>
    <row r="39" spans="1:23" ht="64.5" customHeight="1">
      <c r="A39" s="5">
        <f t="shared" si="0"/>
        <v>37</v>
      </c>
      <c r="B39" s="6" t="s">
        <v>355</v>
      </c>
      <c r="C39" s="6" t="s">
        <v>353</v>
      </c>
      <c r="D39" s="7">
        <v>43818</v>
      </c>
      <c r="E39" s="6" t="s">
        <v>173</v>
      </c>
      <c r="F39" s="8">
        <v>6100</v>
      </c>
      <c r="G39" s="7" t="s">
        <v>35</v>
      </c>
      <c r="H39" s="7">
        <v>40026</v>
      </c>
      <c r="I39" s="8">
        <v>3</v>
      </c>
      <c r="J39" s="6" t="s">
        <v>34</v>
      </c>
      <c r="K39" s="7" t="s">
        <v>35</v>
      </c>
      <c r="L39" s="6" t="s">
        <v>33</v>
      </c>
      <c r="M39" s="7">
        <v>41122</v>
      </c>
      <c r="N39" s="8">
        <v>6100</v>
      </c>
      <c r="O39" s="8">
        <v>0</v>
      </c>
      <c r="P39" s="8">
        <v>1</v>
      </c>
      <c r="Q39" s="6" t="s">
        <v>174</v>
      </c>
      <c r="R39" s="6" t="s">
        <v>33</v>
      </c>
      <c r="S39" s="6" t="s">
        <v>356</v>
      </c>
      <c r="T39" s="7">
        <v>45291</v>
      </c>
      <c r="U39" s="8">
        <v>0</v>
      </c>
      <c r="V39" s="6"/>
      <c r="W39" s="6" t="s">
        <v>319</v>
      </c>
    </row>
    <row r="40" spans="1:23" ht="64.5" customHeight="1">
      <c r="A40" s="5">
        <f t="shared" si="0"/>
        <v>38</v>
      </c>
      <c r="B40" s="6" t="s">
        <v>357</v>
      </c>
      <c r="C40" s="6" t="s">
        <v>358</v>
      </c>
      <c r="D40" s="7">
        <v>43818</v>
      </c>
      <c r="E40" s="6" t="s">
        <v>173</v>
      </c>
      <c r="F40" s="8">
        <v>7600</v>
      </c>
      <c r="G40" s="7" t="s">
        <v>35</v>
      </c>
      <c r="H40" s="7">
        <v>41639</v>
      </c>
      <c r="I40" s="8">
        <v>1</v>
      </c>
      <c r="J40" s="6" t="s">
        <v>34</v>
      </c>
      <c r="K40" s="7" t="s">
        <v>35</v>
      </c>
      <c r="L40" s="6" t="s">
        <v>33</v>
      </c>
      <c r="M40" s="7">
        <v>42004</v>
      </c>
      <c r="N40" s="8">
        <v>7600</v>
      </c>
      <c r="O40" s="8">
        <v>0</v>
      </c>
      <c r="P40" s="8">
        <v>1</v>
      </c>
      <c r="Q40" s="6" t="s">
        <v>174</v>
      </c>
      <c r="R40" s="6" t="s">
        <v>33</v>
      </c>
      <c r="S40" s="6" t="s">
        <v>308</v>
      </c>
      <c r="T40" s="7">
        <v>45291</v>
      </c>
      <c r="U40" s="8">
        <v>0</v>
      </c>
      <c r="V40" s="6"/>
      <c r="W40" s="6" t="s">
        <v>319</v>
      </c>
    </row>
    <row r="41" spans="1:23" ht="64.5" customHeight="1">
      <c r="A41" s="5">
        <f t="shared" si="0"/>
        <v>39</v>
      </c>
      <c r="B41" s="6" t="s">
        <v>359</v>
      </c>
      <c r="C41" s="6" t="s">
        <v>360</v>
      </c>
      <c r="D41" s="7">
        <v>43818</v>
      </c>
      <c r="E41" s="6" t="s">
        <v>173</v>
      </c>
      <c r="F41" s="8">
        <v>19711</v>
      </c>
      <c r="G41" s="7" t="s">
        <v>35</v>
      </c>
      <c r="H41" s="7">
        <v>41274</v>
      </c>
      <c r="I41" s="8">
        <v>0</v>
      </c>
      <c r="J41" s="6" t="s">
        <v>34</v>
      </c>
      <c r="K41" s="7" t="s">
        <v>35</v>
      </c>
      <c r="L41" s="6" t="s">
        <v>33</v>
      </c>
      <c r="M41" s="7">
        <v>41274</v>
      </c>
      <c r="N41" s="8">
        <v>19711</v>
      </c>
      <c r="O41" s="8">
        <v>0</v>
      </c>
      <c r="P41" s="8">
        <v>1</v>
      </c>
      <c r="Q41" s="6" t="s">
        <v>174</v>
      </c>
      <c r="R41" s="6" t="s">
        <v>33</v>
      </c>
      <c r="S41" s="6" t="s">
        <v>295</v>
      </c>
      <c r="T41" s="7">
        <v>45291</v>
      </c>
      <c r="U41" s="8">
        <v>0</v>
      </c>
      <c r="V41" s="6"/>
      <c r="W41" s="6" t="s">
        <v>319</v>
      </c>
    </row>
    <row r="42" spans="1:23" ht="64.5" customHeight="1">
      <c r="A42" s="5">
        <f t="shared" si="0"/>
        <v>40</v>
      </c>
      <c r="B42" s="6" t="s">
        <v>361</v>
      </c>
      <c r="C42" s="6" t="s">
        <v>362</v>
      </c>
      <c r="D42" s="7">
        <v>43818</v>
      </c>
      <c r="E42" s="6" t="s">
        <v>173</v>
      </c>
      <c r="F42" s="8">
        <v>14550</v>
      </c>
      <c r="G42" s="7" t="s">
        <v>35</v>
      </c>
      <c r="H42" s="7">
        <v>41608</v>
      </c>
      <c r="I42" s="8">
        <v>1</v>
      </c>
      <c r="J42" s="6" t="s">
        <v>34</v>
      </c>
      <c r="K42" s="7" t="s">
        <v>35</v>
      </c>
      <c r="L42" s="6" t="s">
        <v>33</v>
      </c>
      <c r="M42" s="7">
        <v>41973</v>
      </c>
      <c r="N42" s="8">
        <v>14550</v>
      </c>
      <c r="O42" s="8">
        <v>0</v>
      </c>
      <c r="P42" s="8">
        <v>1</v>
      </c>
      <c r="Q42" s="6" t="s">
        <v>174</v>
      </c>
      <c r="R42" s="6" t="s">
        <v>33</v>
      </c>
      <c r="S42" s="6" t="s">
        <v>297</v>
      </c>
      <c r="T42" s="7">
        <v>45291</v>
      </c>
      <c r="U42" s="8">
        <v>0</v>
      </c>
      <c r="V42" s="6"/>
      <c r="W42" s="6" t="s">
        <v>319</v>
      </c>
    </row>
    <row r="43" spans="1:23" ht="72.75" customHeight="1">
      <c r="A43" s="5">
        <f t="shared" si="0"/>
        <v>41</v>
      </c>
      <c r="B43" s="6" t="s">
        <v>363</v>
      </c>
      <c r="C43" s="6" t="s">
        <v>364</v>
      </c>
      <c r="D43" s="7">
        <v>43818</v>
      </c>
      <c r="E43" s="6" t="s">
        <v>173</v>
      </c>
      <c r="F43" s="8">
        <v>5500</v>
      </c>
      <c r="G43" s="7" t="s">
        <v>35</v>
      </c>
      <c r="H43" s="7">
        <v>42369</v>
      </c>
      <c r="I43" s="8">
        <v>5</v>
      </c>
      <c r="J43" s="6" t="s">
        <v>34</v>
      </c>
      <c r="K43" s="7" t="s">
        <v>35</v>
      </c>
      <c r="L43" s="6" t="s">
        <v>33</v>
      </c>
      <c r="M43" s="7">
        <v>44196</v>
      </c>
      <c r="N43" s="8">
        <v>5500</v>
      </c>
      <c r="O43" s="8">
        <v>0</v>
      </c>
      <c r="P43" s="8">
        <v>1</v>
      </c>
      <c r="Q43" s="6" t="s">
        <v>174</v>
      </c>
      <c r="R43" s="6" t="s">
        <v>33</v>
      </c>
      <c r="S43" s="6" t="s">
        <v>315</v>
      </c>
      <c r="T43" s="7">
        <v>45291</v>
      </c>
      <c r="U43" s="8">
        <v>0</v>
      </c>
      <c r="V43" s="6"/>
      <c r="W43" s="6" t="s">
        <v>365</v>
      </c>
    </row>
    <row r="44" spans="1:23" ht="64.5" customHeight="1">
      <c r="A44" s="5">
        <f t="shared" si="0"/>
        <v>42</v>
      </c>
      <c r="B44" s="6" t="s">
        <v>366</v>
      </c>
      <c r="C44" s="6" t="s">
        <v>367</v>
      </c>
      <c r="D44" s="7">
        <v>43818</v>
      </c>
      <c r="E44" s="6" t="s">
        <v>173</v>
      </c>
      <c r="F44" s="8">
        <v>4500</v>
      </c>
      <c r="G44" s="7" t="s">
        <v>35</v>
      </c>
      <c r="H44" s="7">
        <v>42369</v>
      </c>
      <c r="I44" s="8">
        <v>5</v>
      </c>
      <c r="J44" s="6" t="s">
        <v>34</v>
      </c>
      <c r="K44" s="7" t="s">
        <v>35</v>
      </c>
      <c r="L44" s="6" t="s">
        <v>33</v>
      </c>
      <c r="M44" s="7">
        <v>44196</v>
      </c>
      <c r="N44" s="8">
        <v>4500</v>
      </c>
      <c r="O44" s="8">
        <v>0</v>
      </c>
      <c r="P44" s="8">
        <v>1</v>
      </c>
      <c r="Q44" s="6" t="s">
        <v>174</v>
      </c>
      <c r="R44" s="6" t="s">
        <v>33</v>
      </c>
      <c r="S44" s="6" t="s">
        <v>328</v>
      </c>
      <c r="T44" s="7">
        <v>45291</v>
      </c>
      <c r="U44" s="8">
        <v>0</v>
      </c>
      <c r="V44" s="6"/>
      <c r="W44" s="6" t="s">
        <v>365</v>
      </c>
    </row>
    <row r="45" spans="1:23" ht="64.5" customHeight="1">
      <c r="A45" s="5">
        <f t="shared" si="0"/>
        <v>43</v>
      </c>
      <c r="B45" s="6" t="s">
        <v>499</v>
      </c>
      <c r="C45" s="6" t="s">
        <v>500</v>
      </c>
      <c r="D45" s="7">
        <v>43971</v>
      </c>
      <c r="E45" s="6" t="s">
        <v>32</v>
      </c>
      <c r="F45" s="8">
        <v>26630</v>
      </c>
      <c r="G45" s="7" t="s">
        <v>35</v>
      </c>
      <c r="H45" s="7">
        <v>43971</v>
      </c>
      <c r="I45" s="8">
        <v>5</v>
      </c>
      <c r="J45" s="6" t="s">
        <v>34</v>
      </c>
      <c r="K45" s="7" t="s">
        <v>35</v>
      </c>
      <c r="L45" s="6" t="s">
        <v>33</v>
      </c>
      <c r="M45" s="7">
        <v>45797</v>
      </c>
      <c r="N45" s="8">
        <v>26630</v>
      </c>
      <c r="O45" s="8">
        <v>0</v>
      </c>
      <c r="P45" s="8">
        <v>1</v>
      </c>
      <c r="Q45" s="6" t="s">
        <v>36</v>
      </c>
      <c r="R45" s="6" t="s">
        <v>33</v>
      </c>
      <c r="S45" s="6" t="s">
        <v>291</v>
      </c>
      <c r="T45" s="7">
        <v>45291</v>
      </c>
      <c r="U45" s="8">
        <v>0</v>
      </c>
      <c r="V45" s="6"/>
      <c r="W45" s="11" t="s">
        <v>60</v>
      </c>
    </row>
    <row r="46" spans="1:23" ht="64.5" customHeight="1">
      <c r="A46" s="5">
        <f t="shared" si="0"/>
        <v>44</v>
      </c>
      <c r="B46" s="6" t="s">
        <v>501</v>
      </c>
      <c r="C46" s="6" t="s">
        <v>502</v>
      </c>
      <c r="D46" s="7">
        <v>43993</v>
      </c>
      <c r="E46" s="6" t="s">
        <v>32</v>
      </c>
      <c r="F46" s="8">
        <v>8590</v>
      </c>
      <c r="G46" s="7" t="s">
        <v>35</v>
      </c>
      <c r="H46" s="7">
        <v>43993</v>
      </c>
      <c r="I46" s="8">
        <v>5</v>
      </c>
      <c r="J46" s="6" t="s">
        <v>34</v>
      </c>
      <c r="K46" s="7" t="s">
        <v>35</v>
      </c>
      <c r="L46" s="6" t="s">
        <v>33</v>
      </c>
      <c r="M46" s="7">
        <v>43993</v>
      </c>
      <c r="N46" s="8">
        <v>8590</v>
      </c>
      <c r="O46" s="8">
        <v>0</v>
      </c>
      <c r="P46" s="8">
        <v>1</v>
      </c>
      <c r="Q46" s="6" t="s">
        <v>36</v>
      </c>
      <c r="R46" s="6" t="s">
        <v>33</v>
      </c>
      <c r="S46" s="6" t="s">
        <v>291</v>
      </c>
      <c r="T46" s="7">
        <v>45291</v>
      </c>
      <c r="U46" s="8">
        <v>0</v>
      </c>
      <c r="V46" s="6"/>
      <c r="W46" s="11" t="s">
        <v>60</v>
      </c>
    </row>
    <row r="47" spans="1:23" ht="64.5" customHeight="1">
      <c r="A47" s="5">
        <f t="shared" si="0"/>
        <v>45</v>
      </c>
      <c r="B47" s="6" t="s">
        <v>503</v>
      </c>
      <c r="C47" s="6" t="s">
        <v>504</v>
      </c>
      <c r="D47" s="7">
        <v>44020</v>
      </c>
      <c r="E47" s="6" t="s">
        <v>517</v>
      </c>
      <c r="F47" s="8">
        <v>496000</v>
      </c>
      <c r="G47" s="7" t="s">
        <v>35</v>
      </c>
      <c r="H47" s="7">
        <v>44020</v>
      </c>
      <c r="I47" s="8">
        <v>7</v>
      </c>
      <c r="J47" s="6" t="s">
        <v>497</v>
      </c>
      <c r="K47" s="7" t="s">
        <v>35</v>
      </c>
      <c r="L47" s="6" t="s">
        <v>33</v>
      </c>
      <c r="M47" s="7">
        <v>44020</v>
      </c>
      <c r="N47" s="8">
        <v>496000</v>
      </c>
      <c r="O47" s="8">
        <v>0</v>
      </c>
      <c r="P47" s="8">
        <v>1</v>
      </c>
      <c r="Q47" s="6" t="s">
        <v>477</v>
      </c>
      <c r="R47" s="6" t="s">
        <v>33</v>
      </c>
      <c r="S47" s="6" t="s">
        <v>295</v>
      </c>
      <c r="T47" s="7">
        <v>45291</v>
      </c>
      <c r="U47" s="8">
        <v>0</v>
      </c>
      <c r="V47" s="6"/>
      <c r="W47" s="11" t="s">
        <v>518</v>
      </c>
    </row>
    <row r="48" spans="1:23" ht="64.5" customHeight="1">
      <c r="A48" s="5">
        <f t="shared" si="0"/>
        <v>46</v>
      </c>
      <c r="B48" s="6" t="s">
        <v>505</v>
      </c>
      <c r="C48" s="6" t="s">
        <v>506</v>
      </c>
      <c r="D48" s="7">
        <v>44018</v>
      </c>
      <c r="E48" s="6" t="s">
        <v>517</v>
      </c>
      <c r="F48" s="8">
        <v>33587</v>
      </c>
      <c r="G48" s="7" t="s">
        <v>35</v>
      </c>
      <c r="H48" s="7">
        <v>44018</v>
      </c>
      <c r="I48" s="8">
        <v>1</v>
      </c>
      <c r="J48" s="6" t="s">
        <v>497</v>
      </c>
      <c r="K48" s="7" t="s">
        <v>35</v>
      </c>
      <c r="L48" s="6" t="s">
        <v>33</v>
      </c>
      <c r="M48" s="7">
        <v>44383</v>
      </c>
      <c r="N48" s="8">
        <v>33587</v>
      </c>
      <c r="O48" s="8">
        <v>0</v>
      </c>
      <c r="P48" s="8">
        <v>1</v>
      </c>
      <c r="Q48" s="6" t="s">
        <v>477</v>
      </c>
      <c r="R48" s="6" t="s">
        <v>33</v>
      </c>
      <c r="S48" s="6" t="s">
        <v>291</v>
      </c>
      <c r="T48" s="7">
        <v>45291</v>
      </c>
      <c r="U48" s="8">
        <v>0</v>
      </c>
      <c r="V48" s="6"/>
      <c r="W48" s="11" t="s">
        <v>518</v>
      </c>
    </row>
    <row r="49" spans="1:23" ht="64.5" customHeight="1">
      <c r="A49" s="5">
        <f t="shared" si="0"/>
        <v>47</v>
      </c>
      <c r="B49" s="6" t="s">
        <v>507</v>
      </c>
      <c r="C49" s="6" t="s">
        <v>508</v>
      </c>
      <c r="D49" s="7">
        <v>44018</v>
      </c>
      <c r="E49" s="6" t="s">
        <v>517</v>
      </c>
      <c r="F49" s="8">
        <v>218600</v>
      </c>
      <c r="G49" s="7"/>
      <c r="H49" s="7">
        <v>44018</v>
      </c>
      <c r="I49" s="8">
        <v>5</v>
      </c>
      <c r="J49" s="6" t="s">
        <v>497</v>
      </c>
      <c r="K49" s="7" t="s">
        <v>35</v>
      </c>
      <c r="L49" s="6" t="s">
        <v>33</v>
      </c>
      <c r="M49" s="7">
        <v>46073</v>
      </c>
      <c r="N49" s="8">
        <v>10780</v>
      </c>
      <c r="O49" s="8">
        <v>0</v>
      </c>
      <c r="P49" s="8">
        <v>2</v>
      </c>
      <c r="Q49" s="6" t="s">
        <v>477</v>
      </c>
      <c r="R49" s="6" t="s">
        <v>33</v>
      </c>
      <c r="S49" s="6" t="s">
        <v>295</v>
      </c>
      <c r="T49" s="7">
        <v>45291</v>
      </c>
      <c r="U49" s="8">
        <v>0</v>
      </c>
      <c r="V49" s="6"/>
      <c r="W49" s="11" t="s">
        <v>518</v>
      </c>
    </row>
    <row r="50" spans="1:23" ht="64.5" customHeight="1">
      <c r="A50" s="5">
        <v>48</v>
      </c>
      <c r="B50" s="6" t="s">
        <v>313</v>
      </c>
      <c r="C50" s="6" t="s">
        <v>509</v>
      </c>
      <c r="D50" s="7">
        <v>44148</v>
      </c>
      <c r="E50" s="6" t="s">
        <v>32</v>
      </c>
      <c r="F50" s="8">
        <v>99120</v>
      </c>
      <c r="G50" s="7"/>
      <c r="H50" s="7">
        <v>44148</v>
      </c>
      <c r="I50" s="8">
        <v>3</v>
      </c>
      <c r="J50" s="6" t="s">
        <v>34</v>
      </c>
      <c r="K50" s="7"/>
      <c r="L50" s="6"/>
      <c r="M50" s="7">
        <v>44148</v>
      </c>
      <c r="N50" s="8">
        <v>99120</v>
      </c>
      <c r="O50" s="8"/>
      <c r="P50" s="8">
        <v>4</v>
      </c>
      <c r="Q50" s="6" t="s">
        <v>36</v>
      </c>
      <c r="R50" s="6"/>
      <c r="S50" s="6" t="s">
        <v>297</v>
      </c>
      <c r="T50" s="7">
        <v>45291</v>
      </c>
      <c r="U50" s="8"/>
      <c r="V50" s="6"/>
      <c r="W50" s="6" t="s">
        <v>259</v>
      </c>
    </row>
    <row r="51" spans="1:23" ht="64.5" customHeight="1">
      <c r="A51" s="5">
        <v>49</v>
      </c>
      <c r="B51" s="6" t="s">
        <v>316</v>
      </c>
      <c r="C51" s="6" t="s">
        <v>510</v>
      </c>
      <c r="D51" s="7">
        <v>44148</v>
      </c>
      <c r="E51" s="6" t="s">
        <v>32</v>
      </c>
      <c r="F51" s="8">
        <v>50880</v>
      </c>
      <c r="G51" s="7"/>
      <c r="H51" s="7">
        <v>44148</v>
      </c>
      <c r="I51" s="8">
        <v>3</v>
      </c>
      <c r="J51" s="6" t="s">
        <v>34</v>
      </c>
      <c r="K51" s="7"/>
      <c r="L51" s="6"/>
      <c r="M51" s="7">
        <v>44148</v>
      </c>
      <c r="N51" s="8">
        <v>55880</v>
      </c>
      <c r="O51" s="8"/>
      <c r="P51" s="8">
        <v>2</v>
      </c>
      <c r="Q51" s="6" t="s">
        <v>36</v>
      </c>
      <c r="R51" s="6"/>
      <c r="S51" s="6" t="s">
        <v>297</v>
      </c>
      <c r="T51" s="7">
        <v>45291</v>
      </c>
      <c r="U51" s="8"/>
      <c r="V51" s="6"/>
      <c r="W51" s="6" t="s">
        <v>259</v>
      </c>
    </row>
    <row r="52" spans="1:23" ht="20.100000000000001" customHeight="1">
      <c r="A52" s="9"/>
      <c r="B52" s="9"/>
      <c r="C52" s="9"/>
      <c r="D52" s="9"/>
      <c r="E52" s="9"/>
      <c r="F52" s="9">
        <f>SUBTOTAL(9,F3:F44)</f>
        <v>415979.06999999995</v>
      </c>
      <c r="G52" s="9"/>
      <c r="H52" s="9"/>
      <c r="I52" s="9"/>
      <c r="J52" s="9"/>
      <c r="K52" s="9"/>
      <c r="L52" s="9"/>
      <c r="M52" s="9"/>
      <c r="N52" s="9">
        <f>SUBTOTAL(9,N3:N44)</f>
        <v>415979.06999999995</v>
      </c>
      <c r="O52" s="9">
        <f>SUBTOTAL(9,O3:O44)</f>
        <v>0</v>
      </c>
      <c r="P52" s="9"/>
      <c r="Q52" s="9"/>
      <c r="R52" s="9"/>
      <c r="S52" s="9"/>
      <c r="T52" s="9"/>
      <c r="U52" s="9"/>
      <c r="V52" s="9"/>
      <c r="W52" s="9"/>
    </row>
  </sheetData>
  <pageMargins left="0.70866141732283472" right="0.70866141732283472" top="0.35433070866141736" bottom="0.15748031496062992" header="0" footer="0"/>
  <pageSetup paperSize="9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opLeftCell="C13" workbookViewId="0">
      <selection activeCell="T22" sqref="T22"/>
    </sheetView>
  </sheetViews>
  <sheetFormatPr defaultRowHeight="15"/>
  <cols>
    <col min="1" max="1" width="6.7109375" customWidth="1"/>
    <col min="2" max="3" width="9.7109375" customWidth="1"/>
    <col min="4" max="4" width="10" customWidth="1"/>
    <col min="5" max="5" width="13.85546875" customWidth="1"/>
    <col min="6" max="6" width="9.28515625" customWidth="1"/>
    <col min="7" max="7" width="6.7109375" customWidth="1"/>
    <col min="8" max="8" width="11.140625" customWidth="1"/>
    <col min="9" max="9" width="6.28515625" customWidth="1"/>
    <col min="10" max="10" width="7.7109375" customWidth="1"/>
    <col min="11" max="11" width="6.7109375" customWidth="1"/>
    <col min="12" max="12" width="4.7109375" customWidth="1"/>
    <col min="13" max="13" width="10.42578125" customWidth="1"/>
    <col min="14" max="14" width="11" customWidth="1"/>
    <col min="15" max="15" width="6.7109375" customWidth="1"/>
    <col min="16" max="16" width="9.7109375" customWidth="1"/>
    <col min="17" max="17" width="14.85546875" customWidth="1"/>
    <col min="18" max="18" width="4.85546875" customWidth="1"/>
    <col min="19" max="19" width="9.7109375" customWidth="1"/>
    <col min="20" max="20" width="11.5703125" customWidth="1"/>
    <col min="21" max="21" width="7.7109375" customWidth="1"/>
    <col min="22" max="22" width="3.7109375" customWidth="1"/>
    <col min="23" max="23" width="27.85546875" customWidth="1"/>
  </cols>
  <sheetData>
    <row r="1" spans="1:23" ht="20.25" thickBot="1">
      <c r="A1" s="3" t="s">
        <v>368</v>
      </c>
    </row>
    <row r="2" spans="1:23" ht="50.1" customHeight="1" thickBo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98</v>
      </c>
      <c r="H2" s="4" t="s">
        <v>9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104</v>
      </c>
      <c r="Q2" s="4" t="s">
        <v>18</v>
      </c>
      <c r="R2" s="4" t="s">
        <v>19</v>
      </c>
      <c r="S2" s="4" t="s">
        <v>20</v>
      </c>
      <c r="T2" s="4" t="s">
        <v>21</v>
      </c>
      <c r="U2" s="4" t="s">
        <v>22</v>
      </c>
      <c r="V2" s="4" t="s">
        <v>28</v>
      </c>
      <c r="W2" s="4" t="s">
        <v>29</v>
      </c>
    </row>
    <row r="3" spans="1:23" ht="60">
      <c r="A3" s="5">
        <v>1</v>
      </c>
      <c r="B3" s="6" t="s">
        <v>369</v>
      </c>
      <c r="C3" s="6" t="s">
        <v>370</v>
      </c>
      <c r="D3" s="7">
        <v>43818</v>
      </c>
      <c r="E3" s="6" t="s">
        <v>32</v>
      </c>
      <c r="F3" s="8">
        <v>27000</v>
      </c>
      <c r="G3" s="7" t="s">
        <v>35</v>
      </c>
      <c r="H3" s="7">
        <v>41820</v>
      </c>
      <c r="I3" s="8">
        <v>7</v>
      </c>
      <c r="J3" s="6" t="s">
        <v>34</v>
      </c>
      <c r="K3" s="7" t="s">
        <v>35</v>
      </c>
      <c r="L3" s="6" t="s">
        <v>33</v>
      </c>
      <c r="M3" s="7">
        <v>44377</v>
      </c>
      <c r="N3" s="8">
        <v>27000</v>
      </c>
      <c r="O3" s="8">
        <v>0</v>
      </c>
      <c r="P3" s="8">
        <v>1</v>
      </c>
      <c r="Q3" s="6" t="s">
        <v>36</v>
      </c>
      <c r="R3" s="6" t="s">
        <v>33</v>
      </c>
      <c r="S3" s="6" t="s">
        <v>371</v>
      </c>
      <c r="T3" s="7">
        <v>45291</v>
      </c>
      <c r="U3" s="8">
        <v>0</v>
      </c>
      <c r="V3" s="6"/>
      <c r="W3" s="6" t="s">
        <v>259</v>
      </c>
    </row>
    <row r="4" spans="1:23" ht="60">
      <c r="A4" s="5">
        <f t="shared" ref="A4:A16" si="0">3:3+1</f>
        <v>2</v>
      </c>
      <c r="B4" s="6" t="s">
        <v>372</v>
      </c>
      <c r="C4" s="6" t="s">
        <v>370</v>
      </c>
      <c r="D4" s="7">
        <v>43818</v>
      </c>
      <c r="E4" s="6" t="s">
        <v>32</v>
      </c>
      <c r="F4" s="8">
        <v>27000</v>
      </c>
      <c r="G4" s="7" t="s">
        <v>35</v>
      </c>
      <c r="H4" s="7">
        <v>41820</v>
      </c>
      <c r="I4" s="8">
        <v>7</v>
      </c>
      <c r="J4" s="6" t="s">
        <v>34</v>
      </c>
      <c r="K4" s="7" t="s">
        <v>35</v>
      </c>
      <c r="L4" s="6" t="s">
        <v>33</v>
      </c>
      <c r="M4" s="7">
        <v>44377</v>
      </c>
      <c r="N4" s="8">
        <v>27000</v>
      </c>
      <c r="O4" s="8">
        <v>0</v>
      </c>
      <c r="P4" s="8">
        <v>1</v>
      </c>
      <c r="Q4" s="6" t="s">
        <v>36</v>
      </c>
      <c r="R4" s="6" t="s">
        <v>33</v>
      </c>
      <c r="S4" s="6" t="s">
        <v>373</v>
      </c>
      <c r="T4" s="7">
        <v>45291</v>
      </c>
      <c r="U4" s="8">
        <v>0</v>
      </c>
      <c r="V4" s="6"/>
      <c r="W4" s="6" t="s">
        <v>259</v>
      </c>
    </row>
    <row r="5" spans="1:23" ht="60">
      <c r="A5" s="5">
        <f t="shared" si="0"/>
        <v>3</v>
      </c>
      <c r="B5" s="6" t="s">
        <v>374</v>
      </c>
      <c r="C5" s="6" t="s">
        <v>375</v>
      </c>
      <c r="D5" s="7">
        <v>43818</v>
      </c>
      <c r="E5" s="6" t="s">
        <v>32</v>
      </c>
      <c r="F5" s="8">
        <v>25000</v>
      </c>
      <c r="G5" s="7" t="s">
        <v>35</v>
      </c>
      <c r="H5" s="7">
        <v>41820</v>
      </c>
      <c r="I5" s="8">
        <v>5</v>
      </c>
      <c r="J5" s="6" t="s">
        <v>34</v>
      </c>
      <c r="K5" s="7" t="s">
        <v>35</v>
      </c>
      <c r="L5" s="6" t="s">
        <v>33</v>
      </c>
      <c r="M5" s="7">
        <v>43646</v>
      </c>
      <c r="N5" s="8">
        <v>25000</v>
      </c>
      <c r="O5" s="8">
        <v>0</v>
      </c>
      <c r="P5" s="8">
        <v>1</v>
      </c>
      <c r="Q5" s="6" t="s">
        <v>36</v>
      </c>
      <c r="R5" s="6" t="s">
        <v>33</v>
      </c>
      <c r="S5" s="6" t="s">
        <v>376</v>
      </c>
      <c r="T5" s="7">
        <v>45291</v>
      </c>
      <c r="U5" s="8">
        <v>0</v>
      </c>
      <c r="V5" s="6"/>
      <c r="W5" s="6" t="s">
        <v>259</v>
      </c>
    </row>
    <row r="6" spans="1:23" ht="60">
      <c r="A6" s="5">
        <f t="shared" si="0"/>
        <v>4</v>
      </c>
      <c r="B6" s="6" t="s">
        <v>377</v>
      </c>
      <c r="C6" s="6" t="s">
        <v>375</v>
      </c>
      <c r="D6" s="7">
        <v>43818</v>
      </c>
      <c r="E6" s="6" t="s">
        <v>32</v>
      </c>
      <c r="F6" s="8">
        <v>25000</v>
      </c>
      <c r="G6" s="7" t="s">
        <v>35</v>
      </c>
      <c r="H6" s="7">
        <v>41820</v>
      </c>
      <c r="I6" s="8">
        <v>5</v>
      </c>
      <c r="J6" s="6" t="s">
        <v>34</v>
      </c>
      <c r="K6" s="7" t="s">
        <v>35</v>
      </c>
      <c r="L6" s="6" t="s">
        <v>33</v>
      </c>
      <c r="M6" s="7">
        <v>43646</v>
      </c>
      <c r="N6" s="8">
        <v>25000</v>
      </c>
      <c r="O6" s="8">
        <v>0</v>
      </c>
      <c r="P6" s="8">
        <v>1</v>
      </c>
      <c r="Q6" s="6" t="s">
        <v>36</v>
      </c>
      <c r="R6" s="6" t="s">
        <v>33</v>
      </c>
      <c r="S6" s="6" t="s">
        <v>378</v>
      </c>
      <c r="T6" s="7">
        <v>45291</v>
      </c>
      <c r="U6" s="8">
        <v>0</v>
      </c>
      <c r="V6" s="6"/>
      <c r="W6" s="6" t="s">
        <v>259</v>
      </c>
    </row>
    <row r="7" spans="1:23" ht="60">
      <c r="A7" s="5">
        <f t="shared" si="0"/>
        <v>5</v>
      </c>
      <c r="B7" s="6" t="s">
        <v>379</v>
      </c>
      <c r="C7" s="6" t="s">
        <v>380</v>
      </c>
      <c r="D7" s="7">
        <v>43818</v>
      </c>
      <c r="E7" s="6" t="s">
        <v>32</v>
      </c>
      <c r="F7" s="8">
        <v>15000</v>
      </c>
      <c r="G7" s="7" t="s">
        <v>35</v>
      </c>
      <c r="H7" s="7">
        <v>41820</v>
      </c>
      <c r="I7" s="8">
        <v>5</v>
      </c>
      <c r="J7" s="6" t="s">
        <v>34</v>
      </c>
      <c r="K7" s="7" t="s">
        <v>35</v>
      </c>
      <c r="L7" s="6" t="s">
        <v>33</v>
      </c>
      <c r="M7" s="7">
        <v>43646</v>
      </c>
      <c r="N7" s="8">
        <v>15000</v>
      </c>
      <c r="O7" s="8">
        <v>0</v>
      </c>
      <c r="P7" s="8">
        <v>1</v>
      </c>
      <c r="Q7" s="6" t="s">
        <v>36</v>
      </c>
      <c r="R7" s="6" t="s">
        <v>33</v>
      </c>
      <c r="S7" s="6" t="s">
        <v>381</v>
      </c>
      <c r="T7" s="7">
        <v>45291</v>
      </c>
      <c r="U7" s="8">
        <v>0</v>
      </c>
      <c r="V7" s="6"/>
      <c r="W7" s="6" t="s">
        <v>259</v>
      </c>
    </row>
    <row r="8" spans="1:23" ht="60">
      <c r="A8" s="5">
        <f t="shared" si="0"/>
        <v>6</v>
      </c>
      <c r="B8" s="6" t="s">
        <v>382</v>
      </c>
      <c r="C8" s="6" t="s">
        <v>380</v>
      </c>
      <c r="D8" s="7">
        <v>43818</v>
      </c>
      <c r="E8" s="6" t="s">
        <v>32</v>
      </c>
      <c r="F8" s="8">
        <v>15000</v>
      </c>
      <c r="G8" s="7" t="s">
        <v>35</v>
      </c>
      <c r="H8" s="7">
        <v>41820</v>
      </c>
      <c r="I8" s="8">
        <v>5</v>
      </c>
      <c r="J8" s="6" t="s">
        <v>34</v>
      </c>
      <c r="K8" s="7" t="s">
        <v>35</v>
      </c>
      <c r="L8" s="6" t="s">
        <v>33</v>
      </c>
      <c r="M8" s="7">
        <v>43646</v>
      </c>
      <c r="N8" s="8">
        <v>15000</v>
      </c>
      <c r="O8" s="8">
        <v>0</v>
      </c>
      <c r="P8" s="8">
        <v>1</v>
      </c>
      <c r="Q8" s="6" t="s">
        <v>36</v>
      </c>
      <c r="R8" s="6" t="s">
        <v>33</v>
      </c>
      <c r="S8" s="6" t="s">
        <v>383</v>
      </c>
      <c r="T8" s="7">
        <v>45291</v>
      </c>
      <c r="U8" s="8">
        <v>0</v>
      </c>
      <c r="V8" s="6"/>
      <c r="W8" s="6" t="s">
        <v>259</v>
      </c>
    </row>
    <row r="9" spans="1:23" ht="60">
      <c r="A9" s="5">
        <f t="shared" si="0"/>
        <v>7</v>
      </c>
      <c r="B9" s="6" t="s">
        <v>384</v>
      </c>
      <c r="C9" s="6" t="s">
        <v>385</v>
      </c>
      <c r="D9" s="7">
        <v>43818</v>
      </c>
      <c r="E9" s="6" t="s">
        <v>32</v>
      </c>
      <c r="F9" s="8">
        <v>19000</v>
      </c>
      <c r="G9" s="7" t="s">
        <v>35</v>
      </c>
      <c r="H9" s="7">
        <v>41820</v>
      </c>
      <c r="I9" s="8">
        <v>5</v>
      </c>
      <c r="J9" s="6" t="s">
        <v>34</v>
      </c>
      <c r="K9" s="7" t="s">
        <v>35</v>
      </c>
      <c r="L9" s="6" t="s">
        <v>33</v>
      </c>
      <c r="M9" s="7">
        <v>43646</v>
      </c>
      <c r="N9" s="8">
        <v>19000</v>
      </c>
      <c r="O9" s="8">
        <v>0</v>
      </c>
      <c r="P9" s="8">
        <v>1</v>
      </c>
      <c r="Q9" s="6" t="s">
        <v>36</v>
      </c>
      <c r="R9" s="6" t="s">
        <v>33</v>
      </c>
      <c r="S9" s="6" t="s">
        <v>386</v>
      </c>
      <c r="T9" s="7">
        <v>45291</v>
      </c>
      <c r="U9" s="8">
        <v>0</v>
      </c>
      <c r="V9" s="6"/>
      <c r="W9" s="6" t="s">
        <v>259</v>
      </c>
    </row>
    <row r="10" spans="1:23" ht="60">
      <c r="A10" s="5">
        <f t="shared" si="0"/>
        <v>8</v>
      </c>
      <c r="B10" s="6" t="s">
        <v>387</v>
      </c>
      <c r="C10" s="6" t="s">
        <v>385</v>
      </c>
      <c r="D10" s="7">
        <v>43818</v>
      </c>
      <c r="E10" s="6" t="s">
        <v>32</v>
      </c>
      <c r="F10" s="8">
        <v>19000</v>
      </c>
      <c r="G10" s="7" t="s">
        <v>35</v>
      </c>
      <c r="H10" s="7">
        <v>41820</v>
      </c>
      <c r="I10" s="8">
        <v>5</v>
      </c>
      <c r="J10" s="6" t="s">
        <v>34</v>
      </c>
      <c r="K10" s="7" t="s">
        <v>35</v>
      </c>
      <c r="L10" s="6" t="s">
        <v>33</v>
      </c>
      <c r="M10" s="7">
        <v>43646</v>
      </c>
      <c r="N10" s="8">
        <v>19000</v>
      </c>
      <c r="O10" s="8">
        <v>0</v>
      </c>
      <c r="P10" s="8">
        <v>1</v>
      </c>
      <c r="Q10" s="6" t="s">
        <v>36</v>
      </c>
      <c r="R10" s="6" t="s">
        <v>33</v>
      </c>
      <c r="S10" s="6" t="s">
        <v>388</v>
      </c>
      <c r="T10" s="7">
        <v>45291</v>
      </c>
      <c r="U10" s="8">
        <v>0</v>
      </c>
      <c r="V10" s="6"/>
      <c r="W10" s="6" t="s">
        <v>259</v>
      </c>
    </row>
    <row r="11" spans="1:23" ht="60">
      <c r="A11" s="5">
        <f t="shared" si="0"/>
        <v>9</v>
      </c>
      <c r="B11" s="6" t="s">
        <v>389</v>
      </c>
      <c r="C11" s="6" t="s">
        <v>390</v>
      </c>
      <c r="D11" s="7">
        <v>43818</v>
      </c>
      <c r="E11" s="6" t="s">
        <v>32</v>
      </c>
      <c r="F11" s="8">
        <v>5000</v>
      </c>
      <c r="G11" s="7" t="s">
        <v>35</v>
      </c>
      <c r="H11" s="7">
        <v>41820</v>
      </c>
      <c r="I11" s="8">
        <v>7</v>
      </c>
      <c r="J11" s="6" t="s">
        <v>34</v>
      </c>
      <c r="K11" s="7" t="s">
        <v>35</v>
      </c>
      <c r="L11" s="6" t="s">
        <v>33</v>
      </c>
      <c r="M11" s="7">
        <v>44377</v>
      </c>
      <c r="N11" s="8">
        <v>5000</v>
      </c>
      <c r="O11" s="8">
        <v>0</v>
      </c>
      <c r="P11" s="8">
        <v>1</v>
      </c>
      <c r="Q11" s="6" t="s">
        <v>36</v>
      </c>
      <c r="R11" s="6" t="s">
        <v>33</v>
      </c>
      <c r="S11" s="6" t="s">
        <v>391</v>
      </c>
      <c r="T11" s="7">
        <v>45291</v>
      </c>
      <c r="U11" s="8">
        <v>0</v>
      </c>
      <c r="V11" s="6"/>
      <c r="W11" s="6" t="s">
        <v>259</v>
      </c>
    </row>
    <row r="12" spans="1:23" ht="60">
      <c r="A12" s="5">
        <f t="shared" si="0"/>
        <v>10</v>
      </c>
      <c r="B12" s="6" t="s">
        <v>392</v>
      </c>
      <c r="C12" s="6" t="s">
        <v>390</v>
      </c>
      <c r="D12" s="7">
        <v>43818</v>
      </c>
      <c r="E12" s="6" t="s">
        <v>32</v>
      </c>
      <c r="F12" s="8">
        <v>5000</v>
      </c>
      <c r="G12" s="7" t="s">
        <v>35</v>
      </c>
      <c r="H12" s="7">
        <v>41820</v>
      </c>
      <c r="I12" s="8">
        <v>7</v>
      </c>
      <c r="J12" s="6" t="s">
        <v>34</v>
      </c>
      <c r="K12" s="7" t="s">
        <v>35</v>
      </c>
      <c r="L12" s="6" t="s">
        <v>33</v>
      </c>
      <c r="M12" s="7">
        <v>44377</v>
      </c>
      <c r="N12" s="8">
        <v>5000</v>
      </c>
      <c r="O12" s="8">
        <v>0</v>
      </c>
      <c r="P12" s="8">
        <v>1</v>
      </c>
      <c r="Q12" s="6" t="s">
        <v>36</v>
      </c>
      <c r="R12" s="6" t="s">
        <v>33</v>
      </c>
      <c r="S12" s="6" t="s">
        <v>393</v>
      </c>
      <c r="T12" s="7">
        <v>45291</v>
      </c>
      <c r="U12" s="8">
        <v>0</v>
      </c>
      <c r="V12" s="6"/>
      <c r="W12" s="6" t="s">
        <v>259</v>
      </c>
    </row>
    <row r="13" spans="1:23" ht="60">
      <c r="A13" s="5">
        <f t="shared" si="0"/>
        <v>11</v>
      </c>
      <c r="B13" s="6" t="s">
        <v>394</v>
      </c>
      <c r="C13" s="6" t="s">
        <v>395</v>
      </c>
      <c r="D13" s="7">
        <v>43818</v>
      </c>
      <c r="E13" s="6" t="s">
        <v>32</v>
      </c>
      <c r="F13" s="8">
        <v>7000</v>
      </c>
      <c r="G13" s="7" t="s">
        <v>35</v>
      </c>
      <c r="H13" s="7">
        <v>41820</v>
      </c>
      <c r="I13" s="8">
        <v>3</v>
      </c>
      <c r="J13" s="6" t="s">
        <v>34</v>
      </c>
      <c r="K13" s="7" t="s">
        <v>35</v>
      </c>
      <c r="L13" s="6" t="s">
        <v>33</v>
      </c>
      <c r="M13" s="7">
        <v>42916</v>
      </c>
      <c r="N13" s="8">
        <v>7000</v>
      </c>
      <c r="O13" s="8">
        <v>0</v>
      </c>
      <c r="P13" s="8">
        <v>1</v>
      </c>
      <c r="Q13" s="6" t="s">
        <v>36</v>
      </c>
      <c r="R13" s="6" t="s">
        <v>33</v>
      </c>
      <c r="S13" s="6" t="s">
        <v>396</v>
      </c>
      <c r="T13" s="7">
        <v>45291</v>
      </c>
      <c r="U13" s="8">
        <v>0</v>
      </c>
      <c r="V13" s="6"/>
      <c r="W13" s="6" t="s">
        <v>259</v>
      </c>
    </row>
    <row r="14" spans="1:23" ht="60">
      <c r="A14" s="5">
        <f t="shared" si="0"/>
        <v>12</v>
      </c>
      <c r="B14" s="6" t="s">
        <v>397</v>
      </c>
      <c r="C14" s="6" t="s">
        <v>395</v>
      </c>
      <c r="D14" s="7">
        <v>43818</v>
      </c>
      <c r="E14" s="6" t="s">
        <v>32</v>
      </c>
      <c r="F14" s="8">
        <v>7000</v>
      </c>
      <c r="G14" s="7" t="s">
        <v>35</v>
      </c>
      <c r="H14" s="7">
        <v>41820</v>
      </c>
      <c r="I14" s="8">
        <v>3</v>
      </c>
      <c r="J14" s="6" t="s">
        <v>34</v>
      </c>
      <c r="K14" s="7" t="s">
        <v>35</v>
      </c>
      <c r="L14" s="6" t="s">
        <v>33</v>
      </c>
      <c r="M14" s="7">
        <v>42916</v>
      </c>
      <c r="N14" s="8">
        <v>7000</v>
      </c>
      <c r="O14" s="8">
        <v>0</v>
      </c>
      <c r="P14" s="8">
        <v>1</v>
      </c>
      <c r="Q14" s="6" t="s">
        <v>36</v>
      </c>
      <c r="R14" s="6" t="s">
        <v>33</v>
      </c>
      <c r="S14" s="6" t="s">
        <v>398</v>
      </c>
      <c r="T14" s="7">
        <v>45291</v>
      </c>
      <c r="U14" s="8">
        <v>0</v>
      </c>
      <c r="V14" s="6"/>
      <c r="W14" s="6" t="s">
        <v>259</v>
      </c>
    </row>
    <row r="15" spans="1:23" ht="60">
      <c r="A15" s="5">
        <f t="shared" si="0"/>
        <v>13</v>
      </c>
      <c r="B15" s="6" t="s">
        <v>399</v>
      </c>
      <c r="C15" s="6" t="s">
        <v>400</v>
      </c>
      <c r="D15" s="7">
        <v>43818</v>
      </c>
      <c r="E15" s="6" t="s">
        <v>32</v>
      </c>
      <c r="F15" s="8">
        <v>80000</v>
      </c>
      <c r="G15" s="7" t="s">
        <v>35</v>
      </c>
      <c r="H15" s="7">
        <v>42591</v>
      </c>
      <c r="I15" s="8">
        <v>10</v>
      </c>
      <c r="J15" s="6" t="s">
        <v>34</v>
      </c>
      <c r="K15" s="7" t="s">
        <v>35</v>
      </c>
      <c r="L15" s="6" t="s">
        <v>33</v>
      </c>
      <c r="M15" s="7">
        <v>46243</v>
      </c>
      <c r="N15" s="8">
        <v>24666.79</v>
      </c>
      <c r="O15" s="8">
        <v>55333.21</v>
      </c>
      <c r="P15" s="8">
        <v>1</v>
      </c>
      <c r="Q15" s="6" t="s">
        <v>36</v>
      </c>
      <c r="R15" s="6" t="s">
        <v>33</v>
      </c>
      <c r="S15" s="6" t="s">
        <v>401</v>
      </c>
      <c r="T15" s="7">
        <v>45291</v>
      </c>
      <c r="U15" s="8">
        <v>0</v>
      </c>
      <c r="V15" s="6"/>
      <c r="W15" s="6" t="s">
        <v>259</v>
      </c>
    </row>
    <row r="16" spans="1:23" ht="60">
      <c r="A16" s="5">
        <f t="shared" si="0"/>
        <v>14</v>
      </c>
      <c r="B16" s="6" t="s">
        <v>402</v>
      </c>
      <c r="C16" s="6" t="s">
        <v>403</v>
      </c>
      <c r="D16" s="7">
        <v>43818</v>
      </c>
      <c r="E16" s="6" t="s">
        <v>32</v>
      </c>
      <c r="F16" s="8">
        <v>6540</v>
      </c>
      <c r="G16" s="7" t="s">
        <v>35</v>
      </c>
      <c r="H16" s="7">
        <v>40269</v>
      </c>
      <c r="I16" s="8">
        <v>10</v>
      </c>
      <c r="J16" s="6" t="s">
        <v>34</v>
      </c>
      <c r="K16" s="7" t="s">
        <v>35</v>
      </c>
      <c r="L16" s="6" t="s">
        <v>33</v>
      </c>
      <c r="M16" s="7">
        <v>43922</v>
      </c>
      <c r="N16" s="8">
        <v>6540</v>
      </c>
      <c r="O16" s="8">
        <v>0</v>
      </c>
      <c r="P16" s="8">
        <v>1</v>
      </c>
      <c r="Q16" s="6" t="s">
        <v>36</v>
      </c>
      <c r="R16" s="6" t="s">
        <v>33</v>
      </c>
      <c r="S16" s="6" t="s">
        <v>404</v>
      </c>
      <c r="T16" s="7">
        <v>45291</v>
      </c>
      <c r="U16" s="8">
        <v>0</v>
      </c>
      <c r="V16" s="6"/>
      <c r="W16" s="6" t="s">
        <v>259</v>
      </c>
    </row>
    <row r="17" spans="1:23" ht="20.100000000000001" customHeight="1">
      <c r="A17" s="9"/>
      <c r="B17" s="9"/>
      <c r="C17" s="9"/>
      <c r="D17" s="9"/>
      <c r="E17" s="9"/>
      <c r="F17" s="9">
        <f>SUBTOTAL(9,F3:F16)</f>
        <v>282540</v>
      </c>
      <c r="G17" s="9"/>
      <c r="H17" s="9"/>
      <c r="I17" s="9"/>
      <c r="J17" s="9"/>
      <c r="K17" s="9"/>
      <c r="L17" s="9"/>
      <c r="M17" s="9"/>
      <c r="N17" s="9">
        <f>SUBTOTAL(9,N3:N16)</f>
        <v>227206.79</v>
      </c>
      <c r="O17" s="9">
        <f>SUBTOTAL(9,O3:O16)</f>
        <v>55333.21</v>
      </c>
      <c r="P17" s="9"/>
      <c r="Q17" s="9"/>
      <c r="R17" s="9"/>
      <c r="S17" s="9"/>
      <c r="T17" s="9"/>
      <c r="U17" s="9"/>
      <c r="V17" s="9"/>
      <c r="W17" s="9"/>
    </row>
  </sheetData>
  <pageMargins left="0.31496062992125984" right="0.11811023622047245" top="0.74803149606299213" bottom="0.98425196850393704" header="0.31496062992125984" footer="0.59055118110236227"/>
  <pageSetup paperSize="9" scale="6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topLeftCell="A4" workbookViewId="0">
      <selection activeCell="N8" sqref="N8"/>
    </sheetView>
  </sheetViews>
  <sheetFormatPr defaultRowHeight="15"/>
  <cols>
    <col min="1" max="1" width="6.7109375" customWidth="1"/>
    <col min="2" max="3" width="9.7109375" customWidth="1"/>
    <col min="4" max="4" width="11.140625" customWidth="1"/>
    <col min="5" max="5" width="15.42578125" customWidth="1"/>
    <col min="6" max="6" width="9.42578125" customWidth="1"/>
    <col min="7" max="7" width="6.7109375" customWidth="1"/>
    <col min="8" max="8" width="10.140625" customWidth="1"/>
    <col min="9" max="9" width="6.7109375" customWidth="1"/>
    <col min="10" max="10" width="7.7109375" customWidth="1"/>
    <col min="11" max="11" width="6.7109375" customWidth="1"/>
    <col min="12" max="12" width="4.7109375" customWidth="1"/>
    <col min="13" max="14" width="10.7109375" customWidth="1"/>
    <col min="15" max="15" width="6.7109375" customWidth="1"/>
    <col min="16" max="16" width="9.7109375" customWidth="1"/>
    <col min="17" max="17" width="12.85546875" customWidth="1"/>
    <col min="18" max="19" width="9.7109375" customWidth="1"/>
    <col min="20" max="20" width="9.85546875" customWidth="1"/>
    <col min="21" max="21" width="7.7109375" customWidth="1"/>
    <col min="22" max="22" width="3.7109375" customWidth="1"/>
    <col min="23" max="23" width="19.28515625" customWidth="1"/>
  </cols>
  <sheetData>
    <row r="1" spans="1:23" ht="20.25" thickBot="1">
      <c r="A1" s="3" t="s">
        <v>405</v>
      </c>
    </row>
    <row r="2" spans="1:23" ht="50.1" customHeight="1" thickBo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98</v>
      </c>
      <c r="H2" s="4" t="s">
        <v>9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104</v>
      </c>
      <c r="Q2" s="4" t="s">
        <v>18</v>
      </c>
      <c r="R2" s="4" t="s">
        <v>19</v>
      </c>
      <c r="S2" s="4" t="s">
        <v>20</v>
      </c>
      <c r="T2" s="4" t="s">
        <v>21</v>
      </c>
      <c r="U2" s="4" t="s">
        <v>22</v>
      </c>
      <c r="V2" s="4" t="s">
        <v>28</v>
      </c>
      <c r="W2" s="4" t="s">
        <v>29</v>
      </c>
    </row>
    <row r="3" spans="1:23" ht="60">
      <c r="A3" s="5">
        <v>1</v>
      </c>
      <c r="B3" s="6" t="s">
        <v>406</v>
      </c>
      <c r="C3" s="6" t="s">
        <v>407</v>
      </c>
      <c r="D3" s="7">
        <v>43818</v>
      </c>
      <c r="E3" s="6" t="s">
        <v>32</v>
      </c>
      <c r="F3" s="8">
        <v>86125.01</v>
      </c>
      <c r="G3" s="7" t="s">
        <v>35</v>
      </c>
      <c r="H3" s="7">
        <v>43496</v>
      </c>
      <c r="I3" s="8">
        <v>10</v>
      </c>
      <c r="J3" s="6" t="s">
        <v>34</v>
      </c>
      <c r="K3" s="7" t="s">
        <v>35</v>
      </c>
      <c r="L3" s="6" t="s">
        <v>33</v>
      </c>
      <c r="M3" s="7">
        <v>47149</v>
      </c>
      <c r="N3" s="8">
        <v>86125.01</v>
      </c>
      <c r="O3" s="8">
        <v>0</v>
      </c>
      <c r="P3" s="8">
        <v>1</v>
      </c>
      <c r="Q3" s="6" t="s">
        <v>36</v>
      </c>
      <c r="R3" s="6" t="s">
        <v>33</v>
      </c>
      <c r="S3" s="6" t="s">
        <v>408</v>
      </c>
      <c r="T3" s="7">
        <v>45291</v>
      </c>
      <c r="U3" s="8">
        <v>0</v>
      </c>
      <c r="V3" s="6"/>
      <c r="W3" s="6" t="s">
        <v>259</v>
      </c>
    </row>
    <row r="4" spans="1:23" ht="204.75">
      <c r="A4" s="5">
        <v>2</v>
      </c>
      <c r="B4" s="6"/>
      <c r="C4" s="37" t="s">
        <v>496</v>
      </c>
      <c r="D4" s="7"/>
      <c r="E4" s="33" t="s">
        <v>513</v>
      </c>
      <c r="F4" s="8">
        <v>195050</v>
      </c>
      <c r="G4" s="7"/>
      <c r="H4" s="7"/>
      <c r="I4" s="8"/>
      <c r="J4" s="6" t="s">
        <v>497</v>
      </c>
      <c r="K4" s="7"/>
      <c r="L4" s="6"/>
      <c r="M4" s="7"/>
      <c r="N4" s="8">
        <v>195050</v>
      </c>
      <c r="O4" s="8"/>
      <c r="P4" s="8">
        <v>1</v>
      </c>
      <c r="Q4" s="6" t="s">
        <v>477</v>
      </c>
      <c r="R4" s="6"/>
      <c r="S4" s="6"/>
      <c r="T4" s="7">
        <v>45291</v>
      </c>
      <c r="U4" s="8"/>
      <c r="V4" s="6"/>
      <c r="W4" s="6" t="s">
        <v>515</v>
      </c>
    </row>
    <row r="5" spans="1:23" ht="64.5">
      <c r="A5" s="5">
        <v>3</v>
      </c>
      <c r="B5" s="6"/>
      <c r="C5" s="41" t="s">
        <v>519</v>
      </c>
      <c r="D5" s="7">
        <v>44196</v>
      </c>
      <c r="E5" s="6" t="s">
        <v>32</v>
      </c>
      <c r="F5" s="8">
        <v>11180</v>
      </c>
      <c r="G5" s="7"/>
      <c r="H5" s="7">
        <v>44195</v>
      </c>
      <c r="I5" s="8"/>
      <c r="J5" s="6" t="s">
        <v>34</v>
      </c>
      <c r="K5" s="7"/>
      <c r="L5" s="6"/>
      <c r="M5" s="7"/>
      <c r="N5" s="8">
        <v>11180</v>
      </c>
      <c r="O5" s="8"/>
      <c r="P5" s="8">
        <v>2</v>
      </c>
      <c r="Q5" s="6" t="s">
        <v>36</v>
      </c>
      <c r="R5" s="6"/>
      <c r="S5" s="6"/>
      <c r="T5" s="7">
        <v>45291</v>
      </c>
      <c r="U5" s="8"/>
      <c r="V5" s="6"/>
      <c r="W5" s="6" t="s">
        <v>259</v>
      </c>
    </row>
    <row r="6" spans="1:23" ht="20.100000000000001" customHeight="1">
      <c r="A6" s="9"/>
      <c r="B6" s="9"/>
      <c r="C6" s="9"/>
      <c r="D6" s="9"/>
      <c r="E6" s="9"/>
      <c r="F6" s="9">
        <f>F3+F4+F5</f>
        <v>292355.01</v>
      </c>
      <c r="G6" s="9"/>
      <c r="H6" s="9"/>
      <c r="I6" s="9"/>
      <c r="J6" s="9"/>
      <c r="K6" s="9"/>
      <c r="L6" s="9"/>
      <c r="M6" s="9"/>
      <c r="N6" s="9">
        <f>N3+N4+N5</f>
        <v>292355.01</v>
      </c>
      <c r="O6" s="9">
        <f>SUBTOTAL(9,O3:O3)</f>
        <v>0</v>
      </c>
      <c r="P6" s="9"/>
      <c r="Q6" s="9"/>
      <c r="R6" s="9"/>
      <c r="S6" s="9"/>
      <c r="T6" s="9"/>
      <c r="U6" s="9"/>
      <c r="V6" s="9"/>
      <c r="W6" s="9"/>
    </row>
  </sheetData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титульный</vt:lpstr>
      <vt:lpstr>1.2</vt:lpstr>
      <vt:lpstr>1.4</vt:lpstr>
      <vt:lpstr>1.6</vt:lpstr>
      <vt:lpstr>2.1</vt:lpstr>
      <vt:lpstr>2.3</vt:lpstr>
      <vt:lpstr>2.5</vt:lpstr>
      <vt:lpstr>2.7</vt:lpstr>
      <vt:lpstr>2.11</vt:lpstr>
      <vt:lpstr>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2024-04-10T08:30:52Z</dcterms:modified>
</cp:coreProperties>
</file>